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8975" windowHeight="10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1" i="1"/>
  <c r="G12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1" i="1"/>
  <c r="G62" i="1"/>
  <c r="G63" i="1"/>
  <c r="G64" i="1"/>
  <c r="G65" i="1"/>
  <c r="G66" i="1"/>
  <c r="G67" i="1"/>
  <c r="G68" i="1"/>
  <c r="G69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9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6" i="1"/>
  <c r="G687" i="1"/>
  <c r="G688" i="1"/>
  <c r="G689" i="1"/>
  <c r="G690" i="1"/>
  <c r="G691" i="1"/>
  <c r="G692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1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2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4" i="1"/>
  <c r="G975" i="1"/>
  <c r="G976" i="1"/>
  <c r="G977" i="1"/>
  <c r="G978" i="1"/>
  <c r="G979" i="1"/>
  <c r="G981" i="1"/>
  <c r="G982" i="1"/>
  <c r="G983" i="1"/>
  <c r="G984" i="1"/>
  <c r="G985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9" i="1"/>
  <c r="G1110" i="1"/>
  <c r="G1112" i="1"/>
  <c r="G1113" i="1"/>
  <c r="G1115" i="1"/>
  <c r="G1116" i="1"/>
  <c r="G1117" i="1"/>
  <c r="G1118" i="1"/>
  <c r="G1119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2" i="1"/>
  <c r="G1223" i="1"/>
  <c r="G1224" i="1"/>
  <c r="G1225" i="1"/>
  <c r="G1226" i="1"/>
  <c r="G1227" i="1"/>
  <c r="G1228" i="1"/>
  <c r="G1229" i="1"/>
  <c r="G1230" i="1"/>
  <c r="G1231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3" i="1"/>
  <c r="G1354" i="1"/>
  <c r="G1356" i="1"/>
  <c r="G1358" i="1"/>
  <c r="G1359" i="1"/>
  <c r="G1360" i="1"/>
  <c r="G1221" i="1"/>
  <c r="G1352" i="1"/>
  <c r="G980" i="1"/>
  <c r="G60" i="1"/>
  <c r="G1255" i="1"/>
  <c r="G693" i="1"/>
  <c r="G1169" i="1"/>
  <c r="G803" i="1"/>
  <c r="G1142" i="1"/>
  <c r="G777" i="1"/>
  <c r="G1111" i="1"/>
  <c r="G913" i="1"/>
  <c r="G1232" i="1"/>
  <c r="G1196" i="1"/>
  <c r="G750" i="1"/>
  <c r="G1357" i="1"/>
  <c r="G1351" i="1"/>
  <c r="G1256" i="1"/>
  <c r="G636" i="1"/>
  <c r="G685" i="1"/>
  <c r="G986" i="1"/>
  <c r="G88" i="1"/>
  <c r="G103" i="1"/>
  <c r="G104" i="1"/>
  <c r="G105" i="1"/>
  <c r="G106" i="1"/>
  <c r="G1025" i="1"/>
  <c r="G107" i="1"/>
  <c r="G110" i="1"/>
  <c r="G111" i="1"/>
  <c r="G112" i="1"/>
  <c r="G70" i="1"/>
  <c r="G113" i="1"/>
  <c r="G114" i="1"/>
  <c r="G115" i="1"/>
  <c r="G116" i="1"/>
  <c r="G108" i="1"/>
  <c r="G117" i="1"/>
  <c r="G118" i="1"/>
  <c r="G973" i="1"/>
  <c r="G621" i="1"/>
  <c r="G911" i="1"/>
  <c r="G1278" i="1"/>
  <c r="G1114" i="1"/>
  <c r="G1108" i="1"/>
  <c r="G1120" i="1"/>
  <c r="G1060" i="1"/>
  <c r="G1355" i="1"/>
  <c r="G13" i="1"/>
  <c r="G147" i="1"/>
  <c r="G152" i="1"/>
  <c r="G153" i="1"/>
  <c r="G154" i="1"/>
  <c r="G155" i="1"/>
  <c r="G151" i="1"/>
  <c r="G150" i="1"/>
  <c r="G149" i="1"/>
  <c r="G145" i="1"/>
  <c r="G146" i="1"/>
  <c r="G148" i="1"/>
  <c r="G14" i="1"/>
</calcChain>
</file>

<file path=xl/sharedStrings.xml><?xml version="1.0" encoding="utf-8"?>
<sst xmlns="http://schemas.openxmlformats.org/spreadsheetml/2006/main" count="6761" uniqueCount="4045">
  <si>
    <t>2A</t>
  </si>
  <si>
    <t>9781735519006</t>
  </si>
  <si>
    <t>GBP</t>
  </si>
  <si>
    <t>AA12</t>
  </si>
  <si>
    <t>A RIGHT TO DIFFERENCE:JEAN RENAUDIE</t>
  </si>
  <si>
    <t>9781902902364</t>
  </si>
  <si>
    <t>AA27</t>
  </si>
  <si>
    <t>WORDS 2 ANTI-OBJECT KENGO KUMA</t>
  </si>
  <si>
    <t>9781902902524</t>
  </si>
  <si>
    <t>AA32</t>
  </si>
  <si>
    <t>AA AGENDAS 7: ARTICULATED GROUNDS</t>
  </si>
  <si>
    <t>9781902902715</t>
  </si>
  <si>
    <t>AA34</t>
  </si>
  <si>
    <t>AA FILES 58</t>
  </si>
  <si>
    <t>9781902902722</t>
  </si>
  <si>
    <t>AA36</t>
  </si>
  <si>
    <t>FIRST WORKS</t>
  </si>
  <si>
    <t>9781902902814</t>
  </si>
  <si>
    <t>AA38</t>
  </si>
  <si>
    <t>THE WORLD OF MEDELON VRIESENDORP</t>
  </si>
  <si>
    <t>9781902902630</t>
  </si>
  <si>
    <t>AA40</t>
  </si>
  <si>
    <t>AA WORLD 1: SUPERCRITICAL ( PETER EISENMAN &amp; REM KOOL HASS)</t>
  </si>
  <si>
    <t>9781902902517</t>
  </si>
  <si>
    <t>AA41</t>
  </si>
  <si>
    <t>AA BOOK PROJECTS REVIEW 2010</t>
  </si>
  <si>
    <t>9781902902937</t>
  </si>
  <si>
    <t>AA45</t>
  </si>
  <si>
    <t>ENABLING MINIMAFORMS</t>
  </si>
  <si>
    <t>9781902902869</t>
  </si>
  <si>
    <t>AA47</t>
  </si>
  <si>
    <t>ARCHITECTURE ON DISPLAY: ON THE HISTORY OF THE VENICE</t>
  </si>
  <si>
    <t>9781902902968</t>
  </si>
  <si>
    <t>AA50</t>
  </si>
  <si>
    <t>AA FILES 60</t>
  </si>
  <si>
    <t>9781902902807</t>
  </si>
  <si>
    <t>AA52</t>
  </si>
  <si>
    <t>WORDS 5 MAX BILL</t>
  </si>
  <si>
    <t>9781902902852</t>
  </si>
  <si>
    <t>AA53</t>
  </si>
  <si>
    <t>MORPHOGENESIS OF FLUX STRUCTURE</t>
  </si>
  <si>
    <t>9781902902579</t>
  </si>
  <si>
    <t>AA54</t>
  </si>
  <si>
    <t>SPACE MEMBRANE: SIEGFRIED EBELING</t>
  </si>
  <si>
    <t>9781902902920</t>
  </si>
  <si>
    <t>AA55</t>
  </si>
  <si>
    <t>AA AGENDAS NO 11 : MEDIATING  ARCHITECTURE</t>
  </si>
  <si>
    <t>9781907896019</t>
  </si>
  <si>
    <t>AA57</t>
  </si>
  <si>
    <t>WORLD 7: MODERNITY UNBOUND</t>
  </si>
  <si>
    <t>9781902902890</t>
  </si>
  <si>
    <t>AA58</t>
  </si>
  <si>
    <t>WORDS 8: TOYO ITO</t>
  </si>
  <si>
    <t>9781902902906</t>
  </si>
  <si>
    <t>AA59</t>
  </si>
  <si>
    <t>AA BOOK: PROJECTS REVIEW 2011</t>
  </si>
  <si>
    <t>9781907896101</t>
  </si>
  <si>
    <t>AA60</t>
  </si>
  <si>
    <t>MANIFEST DESTINY</t>
  </si>
  <si>
    <t>9781907896057</t>
  </si>
  <si>
    <t>AA61</t>
  </si>
  <si>
    <t>AA BOOK: PROJECTS REVIEW 2012</t>
  </si>
  <si>
    <t>9781907896224</t>
  </si>
  <si>
    <t>AA62</t>
  </si>
  <si>
    <t>LONDON +10</t>
  </si>
  <si>
    <t>9781902902838</t>
  </si>
  <si>
    <t>EUR</t>
  </si>
  <si>
    <t>AC2</t>
  </si>
  <si>
    <t>LES DESERTS D'EGYPTE</t>
  </si>
  <si>
    <t>9782867700507</t>
  </si>
  <si>
    <t>AC40</t>
  </si>
  <si>
    <t>JEAN-SIMEON CHARDIN I'HOMME ET LA  LEGENDE POCHE NO 28</t>
  </si>
  <si>
    <t>9782867701252</t>
  </si>
  <si>
    <t>AU2</t>
  </si>
  <si>
    <t>ARCHITECTURE FOR THE POOR  'PB'</t>
  </si>
  <si>
    <t>9789774245756</t>
  </si>
  <si>
    <t>AU48</t>
  </si>
  <si>
    <t>TREASURES EGYPTIAN ART</t>
  </si>
  <si>
    <t>9789774160851</t>
  </si>
  <si>
    <t>AU55</t>
  </si>
  <si>
    <t>COMPLETE PYRAMIDS PB</t>
  </si>
  <si>
    <t>9789774248481</t>
  </si>
  <si>
    <t>AU6</t>
  </si>
  <si>
    <t>CREATIVE RECKONINGS: THE POLITICS OF ART AND CULTURE IN CONTEMPORARY EGYPT 'PB'</t>
  </si>
  <si>
    <t>9789774161780</t>
  </si>
  <si>
    <t>AX1</t>
  </si>
  <si>
    <t>FORSTER: PERER KULKA</t>
  </si>
  <si>
    <t>9783932565489</t>
  </si>
  <si>
    <t>AX4</t>
  </si>
  <si>
    <t>GIGON/GUYER: MOUANS-SARTOUX</t>
  </si>
  <si>
    <t>9783932565588</t>
  </si>
  <si>
    <t>B713</t>
  </si>
  <si>
    <t>ECHOES IN THE DARKNESS</t>
  </si>
  <si>
    <t>9780954207946</t>
  </si>
  <si>
    <t>BI102</t>
  </si>
  <si>
    <t>kengo kuma</t>
  </si>
  <si>
    <t>9783764371227</t>
  </si>
  <si>
    <t>BI11</t>
  </si>
  <si>
    <t>YANN KERSALE</t>
  </si>
  <si>
    <t>9783764371203</t>
  </si>
  <si>
    <t>BI114</t>
  </si>
  <si>
    <t>Architecture in existing fabric</t>
  </si>
  <si>
    <t>9783764377526</t>
  </si>
  <si>
    <t>BI115</t>
  </si>
  <si>
    <t>BUILDING WITH STEEL</t>
  </si>
  <si>
    <t>9783764383862</t>
  </si>
  <si>
    <t>BI116</t>
  </si>
  <si>
    <t>CONSTRUCTING ARCHITECTUR</t>
  </si>
  <si>
    <t>9783764386313</t>
  </si>
  <si>
    <t>BI117</t>
  </si>
  <si>
    <t>ENERGY - EFFICIENCY UPGEAD</t>
  </si>
  <si>
    <t>9783764381219</t>
  </si>
  <si>
    <t>BI120</t>
  </si>
  <si>
    <t>Glass structures</t>
  </si>
  <si>
    <t>9783764376086</t>
  </si>
  <si>
    <t>BI121</t>
  </si>
  <si>
    <t>In Detail: cost-Effective Building</t>
  </si>
  <si>
    <t>9783764383930</t>
  </si>
  <si>
    <t>BI122</t>
  </si>
  <si>
    <t>IN DETAIL : HOUSING FOR…</t>
  </si>
  <si>
    <t>9783764381196</t>
  </si>
  <si>
    <t>BI123</t>
  </si>
  <si>
    <t>TRANSPARENT PLASTICS</t>
  </si>
  <si>
    <t>9783764374709</t>
  </si>
  <si>
    <t>BI129</t>
  </si>
  <si>
    <t>patterns in Design, Art and Architecture</t>
  </si>
  <si>
    <t>9783764377502</t>
  </si>
  <si>
    <t>BI138</t>
  </si>
  <si>
    <t>BASICS FAÇADE APERTURES</t>
  </si>
  <si>
    <t>9783764384661</t>
  </si>
  <si>
    <t>BI153</t>
  </si>
  <si>
    <t>Scape 2/2006</t>
  </si>
  <si>
    <t>9783764376512</t>
  </si>
  <si>
    <t>BI159</t>
  </si>
  <si>
    <t>Sauerbruch Hutton Archive</t>
  </si>
  <si>
    <t>9783037780831</t>
  </si>
  <si>
    <t>BI162</t>
  </si>
  <si>
    <t>AT-Index</t>
  </si>
  <si>
    <t>9781568985350</t>
  </si>
  <si>
    <t>BI170</t>
  </si>
  <si>
    <t>Italy now? Contry positions in architecture</t>
  </si>
  <si>
    <t>9780978506100</t>
  </si>
  <si>
    <t>BI173</t>
  </si>
  <si>
    <t>Lewis Tsurumaki Lewis</t>
  </si>
  <si>
    <t>9781568987101</t>
  </si>
  <si>
    <t>BI176</t>
  </si>
  <si>
    <t>O'Donnell + Tuomey</t>
  </si>
  <si>
    <t>9781568986012</t>
  </si>
  <si>
    <t>BI201</t>
  </si>
  <si>
    <t>MANUSCRIPT</t>
  </si>
  <si>
    <t>9783764378202</t>
  </si>
  <si>
    <t>BI207</t>
  </si>
  <si>
    <t>CURTAIN WALLS</t>
  </si>
  <si>
    <t>9783764370831</t>
  </si>
  <si>
    <t>BI219</t>
  </si>
  <si>
    <t>IN DETAIL: HIGH- DENSITY</t>
  </si>
  <si>
    <t>9783764371135</t>
  </si>
  <si>
    <t>BI227</t>
  </si>
  <si>
    <t>INSIGHT OUT</t>
  </si>
  <si>
    <t>9783764379582</t>
  </si>
  <si>
    <t>BI241</t>
  </si>
  <si>
    <t>FORM- THE MAKING OF DESIGN</t>
  </si>
  <si>
    <t>9783764384753</t>
  </si>
  <si>
    <t>BI243</t>
  </si>
  <si>
    <t>DEVANTHERY &amp; LAMUNIERE</t>
  </si>
  <si>
    <t>9783764371937</t>
  </si>
  <si>
    <t>BI248</t>
  </si>
  <si>
    <t>FAÇADE CONSTRUCTION MANUAL</t>
  </si>
  <si>
    <t>9783764371098</t>
  </si>
  <si>
    <t>BI255</t>
  </si>
  <si>
    <t>FOOTBRIDGES</t>
  </si>
  <si>
    <t>9783764381394</t>
  </si>
  <si>
    <t>BI261</t>
  </si>
  <si>
    <t>SERPENTINE GALLERY PAVILION 2007</t>
  </si>
  <si>
    <t>9783037781166</t>
  </si>
  <si>
    <t>BI263</t>
  </si>
  <si>
    <t>DIETRICH/UNTETRIFALLER</t>
  </si>
  <si>
    <t>9783211715291</t>
  </si>
  <si>
    <t>BI273</t>
  </si>
  <si>
    <t>MUSEUM BUILDING</t>
  </si>
  <si>
    <t>9783764365806</t>
  </si>
  <si>
    <t>BI286</t>
  </si>
  <si>
    <t>ACOUSTICS AND SOUND</t>
  </si>
  <si>
    <t>9783764399535</t>
  </si>
  <si>
    <t>BI287</t>
  </si>
  <si>
    <t>DRY CONSTRUCTION</t>
  </si>
  <si>
    <t>9783764388089</t>
  </si>
  <si>
    <t>BI293</t>
  </si>
  <si>
    <t>SCHOOLS AND KINDERGARTENS,</t>
  </si>
  <si>
    <t>9783764381264</t>
  </si>
  <si>
    <t>BI307</t>
  </si>
  <si>
    <t>DETAIL PRACTICE: BULDING WITH GLASS</t>
  </si>
  <si>
    <t>9783034601320</t>
  </si>
  <si>
    <t>BI308</t>
  </si>
  <si>
    <t>MOVE</t>
  </si>
  <si>
    <t>9783764399863</t>
  </si>
  <si>
    <t>BI309</t>
  </si>
  <si>
    <t>PINPOINT</t>
  </si>
  <si>
    <t>9783034601207</t>
  </si>
  <si>
    <t>BI310</t>
  </si>
  <si>
    <t>ACCESS FOR ALL</t>
  </si>
  <si>
    <t>9783034600811</t>
  </si>
  <si>
    <t>BI312</t>
  </si>
  <si>
    <t>91 MORE THAN ACHITECT</t>
  </si>
  <si>
    <t>9783034601009</t>
  </si>
  <si>
    <t>BI315</t>
  </si>
  <si>
    <t>UNFOLDED</t>
  </si>
  <si>
    <t>9783034600323</t>
  </si>
  <si>
    <t>BI316</t>
  </si>
  <si>
    <t>GOD DESIGN 09</t>
  </si>
  <si>
    <t>9783034601146</t>
  </si>
  <si>
    <t>BI321</t>
  </si>
  <si>
    <t>NEW HOMELAND</t>
  </si>
  <si>
    <t>9783899861174</t>
  </si>
  <si>
    <t>BI331</t>
  </si>
  <si>
    <t>IN DETAIL: EXHIBITIONS AND DISPLAY</t>
  </si>
  <si>
    <t>9783764399559</t>
  </si>
  <si>
    <t>BI332</t>
  </si>
  <si>
    <t>ART AND ARCHITECTURE</t>
  </si>
  <si>
    <t>9783764399436</t>
  </si>
  <si>
    <t>BI334</t>
  </si>
  <si>
    <t>PATTERN</t>
  </si>
  <si>
    <t>9783764389543</t>
  </si>
  <si>
    <t>BI338</t>
  </si>
  <si>
    <t>THERE IS NOTHING FUNNY ABOUT DESIGN</t>
  </si>
  <si>
    <t>9781568988283</t>
  </si>
  <si>
    <t>BI349</t>
  </si>
  <si>
    <t>CHROMA</t>
  </si>
  <si>
    <t>9783034600927</t>
  </si>
  <si>
    <t>BI351</t>
  </si>
  <si>
    <t>COMPONENTS AND CONNECTIONS</t>
  </si>
  <si>
    <t>9783764386696</t>
  </si>
  <si>
    <t>BI367</t>
  </si>
  <si>
    <t>OPEN I CLOSE</t>
  </si>
  <si>
    <t>9783764399610</t>
  </si>
  <si>
    <t>BI372</t>
  </si>
  <si>
    <t>THREE D - GRAPHIC SPACES</t>
  </si>
  <si>
    <t>9783764387716</t>
  </si>
  <si>
    <t>BI376</t>
  </si>
  <si>
    <t>DESIGNER PRO FILE 2010- 2011 I</t>
  </si>
  <si>
    <t>9783034600590</t>
  </si>
  <si>
    <t>BI381</t>
  </si>
  <si>
    <t>DIGITAL CULTURE IN ARCHITEC</t>
  </si>
  <si>
    <t>9783034602594</t>
  </si>
  <si>
    <t>BI383</t>
  </si>
  <si>
    <t>SELF - SUFFICIENT CITY</t>
  </si>
  <si>
    <t>9788492861330</t>
  </si>
  <si>
    <t>BI384</t>
  </si>
  <si>
    <t>SELF-SUFFICIENT HOUSING</t>
  </si>
  <si>
    <t>9788496540439</t>
  </si>
  <si>
    <t>BI388</t>
  </si>
  <si>
    <t>IN DETAIL : SOLAR ARCHITECTURE</t>
  </si>
  <si>
    <t>9783764307479</t>
  </si>
  <si>
    <t>BI389</t>
  </si>
  <si>
    <t>TADAO ANDO</t>
  </si>
  <si>
    <t>9783034600057</t>
  </si>
  <si>
    <t>BI391</t>
  </si>
  <si>
    <t>TRADE FAIR DESIGN ANNUAL 10/11</t>
  </si>
  <si>
    <t>9783899861419</t>
  </si>
  <si>
    <t>BI393</t>
  </si>
  <si>
    <t>THE ARTICULATE SURFACE</t>
  </si>
  <si>
    <t>9783034602211</t>
  </si>
  <si>
    <t>BI395</t>
  </si>
  <si>
    <t>PLASTICS</t>
  </si>
  <si>
    <t>9783034603225</t>
  </si>
  <si>
    <t>BI396</t>
  </si>
  <si>
    <t>ENTWURFSHANDBUCH SANIERU</t>
  </si>
  <si>
    <t>9783034605250</t>
  </si>
  <si>
    <t>BI397</t>
  </si>
  <si>
    <t>DETAIL PRACTICE</t>
  </si>
  <si>
    <t>9783034603690</t>
  </si>
  <si>
    <t>BI400</t>
  </si>
  <si>
    <t>MIES VAN DER ROHE AWARD 2009</t>
  </si>
  <si>
    <t>9788492861019</t>
  </si>
  <si>
    <t>BI402</t>
  </si>
  <si>
    <t>GLOBAL HOUSING PROJECTS</t>
  </si>
  <si>
    <t>9788496954472</t>
  </si>
  <si>
    <t>BI403</t>
  </si>
  <si>
    <t>THE METAPOLIS DICTIONARY OF …</t>
  </si>
  <si>
    <t>9788495951229</t>
  </si>
  <si>
    <t>BI404</t>
  </si>
  <si>
    <t>SEATTLE PUBLIC LIBRARY</t>
  </si>
  <si>
    <t>9788495951632</t>
  </si>
  <si>
    <t>BI406</t>
  </si>
  <si>
    <t>INTERNATIONAL LIGHTING DESIGN</t>
  </si>
  <si>
    <t>9783899861082</t>
  </si>
  <si>
    <t>BI410</t>
  </si>
  <si>
    <t>GSD PLATFORM 3</t>
  </si>
  <si>
    <t>9788492861507</t>
  </si>
  <si>
    <t>BI418</t>
  </si>
  <si>
    <t>BASICS SPATIAL DESIGN</t>
  </si>
  <si>
    <t>9783764388485</t>
  </si>
  <si>
    <t>BI419</t>
  </si>
  <si>
    <t>BASICS GLASS CONSTRUCTION</t>
  </si>
  <si>
    <t>9783764388515</t>
  </si>
  <si>
    <t>BI420</t>
  </si>
  <si>
    <t>BASICS TIMBER CONSTRUCTION</t>
  </si>
  <si>
    <t>9783764381028</t>
  </si>
  <si>
    <t>BI421</t>
  </si>
  <si>
    <t>BASICS DESIGN AND LIVING</t>
  </si>
  <si>
    <t>9783764376475</t>
  </si>
  <si>
    <t>BI422</t>
  </si>
  <si>
    <t>BASICS DESIGN IDEAS</t>
  </si>
  <si>
    <t>9783764381127</t>
  </si>
  <si>
    <t>BI423</t>
  </si>
  <si>
    <t>BASICS DESIGN METHODS</t>
  </si>
  <si>
    <t>9783764384630</t>
  </si>
  <si>
    <t>BI424</t>
  </si>
  <si>
    <t>DIGITAL PROCESSES</t>
  </si>
  <si>
    <t>9783034607254</t>
  </si>
  <si>
    <t>BI425</t>
  </si>
  <si>
    <t>TOOLS FOR IDEAS</t>
  </si>
  <si>
    <t>9783764375775</t>
  </si>
  <si>
    <t>BI426</t>
  </si>
  <si>
    <t>MATERIAL WORLD 3</t>
  </si>
  <si>
    <t>9783034607544</t>
  </si>
  <si>
    <t>BI428</t>
  </si>
  <si>
    <t>SANAA</t>
  </si>
  <si>
    <t>9788492861187</t>
  </si>
  <si>
    <t>BI429</t>
  </si>
  <si>
    <t>CONSTRUCTING LANDSCAPE P</t>
  </si>
  <si>
    <t>9783034607209</t>
  </si>
  <si>
    <t>BI434</t>
  </si>
  <si>
    <t>IN DETAILS: WORK ENVIRONMENTS</t>
  </si>
  <si>
    <t>9783034607247</t>
  </si>
  <si>
    <t>BI435</t>
  </si>
  <si>
    <t>FLOOR PLAN MANUAL</t>
  </si>
  <si>
    <t>9783034607087</t>
  </si>
  <si>
    <t>BI436</t>
  </si>
  <si>
    <t>CONSTRUCTING SHADOWS</t>
  </si>
  <si>
    <t>9783034607148</t>
  </si>
  <si>
    <t>BI437</t>
  </si>
  <si>
    <t>LIGHT AND EMOTIONS</t>
  </si>
  <si>
    <t>9783034606905</t>
  </si>
  <si>
    <t>BI438</t>
  </si>
  <si>
    <t>IF COMM DESIGN AWARD</t>
  </si>
  <si>
    <t>9783942776004</t>
  </si>
  <si>
    <t>BI439</t>
  </si>
  <si>
    <t>IF PRODUCT DESIGN AWARD YB 2011</t>
  </si>
  <si>
    <t>9783942776011</t>
  </si>
  <si>
    <t>BI440</t>
  </si>
  <si>
    <t>ARCHITECTURE AND VIOLENCE</t>
  </si>
  <si>
    <t>9788492861736</t>
  </si>
  <si>
    <t>BI441</t>
  </si>
  <si>
    <t>FASSADEN- FASADES</t>
  </si>
  <si>
    <t>9783764399597</t>
  </si>
  <si>
    <t>BI442</t>
  </si>
  <si>
    <t>SELF - FAB HOUSE</t>
  </si>
  <si>
    <t>9788496954748</t>
  </si>
  <si>
    <t>BI443</t>
  </si>
  <si>
    <t>NORMAN FOSTER</t>
  </si>
  <si>
    <t>9780956433923</t>
  </si>
  <si>
    <t>BI444</t>
  </si>
  <si>
    <t>EARTH PERFECT</t>
  </si>
  <si>
    <t>9781907317750</t>
  </si>
  <si>
    <t>BI445</t>
  </si>
  <si>
    <t>UNDERSTANDING STEEL DESIGN</t>
  </si>
  <si>
    <t>9783034602693</t>
  </si>
  <si>
    <t>BI446</t>
  </si>
  <si>
    <t>MATERIAL REVOLUTION</t>
  </si>
  <si>
    <t>9783034606639</t>
  </si>
  <si>
    <t>BI447</t>
  </si>
  <si>
    <t>LIVING FOR THE ELDERLY</t>
  </si>
  <si>
    <t>9783764388713</t>
  </si>
  <si>
    <t>BI448</t>
  </si>
  <si>
    <t>CONSTRUCTION MANUAL</t>
  </si>
  <si>
    <t>9783034607261</t>
  </si>
  <si>
    <t>BI449</t>
  </si>
  <si>
    <t>URBAN RESET</t>
  </si>
  <si>
    <t>9783034607766</t>
  </si>
  <si>
    <t>BI450</t>
  </si>
  <si>
    <t>ARCHITECTURAL TERRITORIES IN EAST ASIA</t>
  </si>
  <si>
    <t>9783764388157</t>
  </si>
  <si>
    <t>BI451</t>
  </si>
  <si>
    <t>OLGIATI LECTURE</t>
  </si>
  <si>
    <t>9783034607834</t>
  </si>
  <si>
    <t>BI452</t>
  </si>
  <si>
    <t>THE SAINSBURY LABORATORY</t>
  </si>
  <si>
    <t>9781907317453</t>
  </si>
  <si>
    <t>BI50</t>
  </si>
  <si>
    <t>DANIELE MARQUES WOHNHAUSER/HOUSES 2X2</t>
  </si>
  <si>
    <t>9783764366060</t>
  </si>
  <si>
    <t>BI61</t>
  </si>
  <si>
    <t>SCHEITLIN, SYFRIG UND PARTNER- ROCHE FORUM BUONAS</t>
  </si>
  <si>
    <t>9783764364601</t>
  </si>
  <si>
    <t>BI83</t>
  </si>
  <si>
    <t>NANO MATERIALS</t>
  </si>
  <si>
    <t>9783764379957</t>
  </si>
  <si>
    <t>BI86</t>
  </si>
  <si>
    <t>NON-FICTIONAL NARRATIVES</t>
  </si>
  <si>
    <t>9783764379575</t>
  </si>
  <si>
    <t>BI96</t>
  </si>
  <si>
    <t>BAUMSCHLAGER-EBERLE 2002-2007</t>
  </si>
  <si>
    <t>9783211714683</t>
  </si>
  <si>
    <t>BI99</t>
  </si>
  <si>
    <t>COMPOSING LANDSCAPES</t>
  </si>
  <si>
    <t>9783764387822</t>
  </si>
  <si>
    <t>BR105</t>
  </si>
  <si>
    <t>LEARNING LIBRARY SINGLE VOLUME</t>
  </si>
  <si>
    <t>9781593392673</t>
  </si>
  <si>
    <t>BR109</t>
  </si>
  <si>
    <t>BRITANNICA III.SCIENSE LIBRARY 16VOL</t>
  </si>
  <si>
    <t>9781593393823</t>
  </si>
  <si>
    <t>BR119</t>
  </si>
  <si>
    <t>COMPTONS BY BRITANNICA 2008 26 VOL.</t>
  </si>
  <si>
    <t>9781593393847</t>
  </si>
  <si>
    <t>BR121</t>
  </si>
  <si>
    <t>EXPLORING EARTH'S CHANGING ENVIRONMENT</t>
  </si>
  <si>
    <t>9781593394295</t>
  </si>
  <si>
    <t>BR126</t>
  </si>
  <si>
    <t>BRITANNICA OF YEAR 2009</t>
  </si>
  <si>
    <t>9781593398385</t>
  </si>
  <si>
    <t>BR129</t>
  </si>
  <si>
    <t>ULITIMATE REFERENCE DVD 2010 BOXED</t>
  </si>
  <si>
    <t>9781843264842</t>
  </si>
  <si>
    <t>BR130</t>
  </si>
  <si>
    <t>ALMANAK</t>
  </si>
  <si>
    <t>9781593331077</t>
  </si>
  <si>
    <t>BR131</t>
  </si>
  <si>
    <t>BRITANNICA YEAR BOOK 2010</t>
  </si>
  <si>
    <t>9781615353316</t>
  </si>
  <si>
    <t>BR132</t>
  </si>
  <si>
    <t>BRITANNICA STUDENT ENC. 2010 16 VOL</t>
  </si>
  <si>
    <t>9781615353217</t>
  </si>
  <si>
    <t>BR134</t>
  </si>
  <si>
    <t>BRITANNICA CONCISE ENCYCL</t>
  </si>
  <si>
    <t>9780852299647</t>
  </si>
  <si>
    <t>BR138</t>
  </si>
  <si>
    <t>2012 BRITANNICA URS DVD IN DVD CASE</t>
  </si>
  <si>
    <t>9781843265665</t>
  </si>
  <si>
    <t>BR139</t>
  </si>
  <si>
    <t>BRITANNICA BK OF YEAR 2012 BLAK UNP</t>
  </si>
  <si>
    <t>9781615356188</t>
  </si>
  <si>
    <t>C103</t>
  </si>
  <si>
    <t>RCR</t>
  </si>
  <si>
    <t>9788986780536</t>
  </si>
  <si>
    <t>CA12</t>
  </si>
  <si>
    <t>DOMINIQUE PERRAULT</t>
  </si>
  <si>
    <t>9788977482661</t>
  </si>
  <si>
    <t>CA120</t>
  </si>
  <si>
    <t>DETAIL NOW 01</t>
  </si>
  <si>
    <t>9788977483194</t>
  </si>
  <si>
    <t>CA121</t>
  </si>
  <si>
    <t>DETAIL NOW 02</t>
  </si>
  <si>
    <t>9788977483200</t>
  </si>
  <si>
    <t>CA122</t>
  </si>
  <si>
    <t>DETAIL NOW 03</t>
  </si>
  <si>
    <t>9788977483217</t>
  </si>
  <si>
    <t>CA123</t>
  </si>
  <si>
    <t>DETAIL NOW 04</t>
  </si>
  <si>
    <t>9788977483224</t>
  </si>
  <si>
    <t>CA14</t>
  </si>
  <si>
    <t>MARIO BOTTA</t>
  </si>
  <si>
    <t>9788977483040</t>
  </si>
  <si>
    <t>9788977483187</t>
  </si>
  <si>
    <t>CA15</t>
  </si>
  <si>
    <t>GMP-VON GERKAN MRG&amp;PARTNER</t>
  </si>
  <si>
    <t>9788977482593</t>
  </si>
  <si>
    <t>CA243</t>
  </si>
  <si>
    <t>NELGHBORHOOD &amp; FACILITIES</t>
  </si>
  <si>
    <t>9788977483385</t>
  </si>
  <si>
    <t>CA245</t>
  </si>
  <si>
    <t>MODERN ARCHITECTURE 4 LIBRARY&amp;RESEARCH INSTITUTE</t>
  </si>
  <si>
    <t>9788977480834</t>
  </si>
  <si>
    <t>CA246</t>
  </si>
  <si>
    <t>MODERN ARCHITECTURE 6 OFFICE BUILDING</t>
  </si>
  <si>
    <t>9788977480858</t>
  </si>
  <si>
    <t>CA250</t>
  </si>
  <si>
    <t>CNC 06-CONCEPT ANNUAL2008</t>
  </si>
  <si>
    <t>9788977483361</t>
  </si>
  <si>
    <t>CA251</t>
  </si>
  <si>
    <t>PORTFOLIO.ALTEREGO</t>
  </si>
  <si>
    <t>9788977482410</t>
  </si>
  <si>
    <t>CA255</t>
  </si>
  <si>
    <t>IAC1 APARTMENT DORMITORY &amp;</t>
  </si>
  <si>
    <t>9788977480735</t>
  </si>
  <si>
    <t>CA256</t>
  </si>
  <si>
    <t>IAC2 NEW SCHOOL</t>
  </si>
  <si>
    <t>9788977480773</t>
  </si>
  <si>
    <t>CA257</t>
  </si>
  <si>
    <t>IAC3 MUSEUM &amp; ART</t>
  </si>
  <si>
    <t>9788977480780</t>
  </si>
  <si>
    <t>CA258</t>
  </si>
  <si>
    <t>IAC5 CULTURAL &amp; SPORTS CENTER</t>
  </si>
  <si>
    <t>9788977482227</t>
  </si>
  <si>
    <t>CA263</t>
  </si>
  <si>
    <t>TIDD4 BATHROOM</t>
  </si>
  <si>
    <t>9788977483316</t>
  </si>
  <si>
    <t>CA267</t>
  </si>
  <si>
    <t>IDEA 05 ANNUAL+DETAIL</t>
  </si>
  <si>
    <t>9788977483286</t>
  </si>
  <si>
    <t>CA268</t>
  </si>
  <si>
    <t>IDEA 06 ANNUAL+DETAIL</t>
  </si>
  <si>
    <t>9788977483293</t>
  </si>
  <si>
    <t>CA292</t>
  </si>
  <si>
    <t>WORDWIDE HOTELS</t>
  </si>
  <si>
    <t>9788977483156</t>
  </si>
  <si>
    <t>CA293</t>
  </si>
  <si>
    <t>WORDWIDE STAITION</t>
  </si>
  <si>
    <t>9788977483163</t>
  </si>
  <si>
    <t>CA295</t>
  </si>
  <si>
    <t>IDEA 07-ANNUAL+DETAIL</t>
  </si>
  <si>
    <t>9788977483294</t>
  </si>
  <si>
    <t>CA297</t>
  </si>
  <si>
    <t>AMUSED LANDSCAPE</t>
  </si>
  <si>
    <t>9788977486460</t>
  </si>
  <si>
    <t>CA298</t>
  </si>
  <si>
    <t>SKY LANDSCAPE</t>
  </si>
  <si>
    <t>9788977483460</t>
  </si>
  <si>
    <t>CA299</t>
  </si>
  <si>
    <t>WATER LANDSCAPE</t>
  </si>
  <si>
    <t>9788977486484</t>
  </si>
  <si>
    <t>CA315</t>
  </si>
  <si>
    <t>MARU VOL 85</t>
  </si>
  <si>
    <t>9771599546104</t>
  </si>
  <si>
    <t>CA317</t>
  </si>
  <si>
    <t>MARU VOL 87</t>
  </si>
  <si>
    <t>9771599546106</t>
  </si>
  <si>
    <t>CA318</t>
  </si>
  <si>
    <t>MARU VOL 88</t>
  </si>
  <si>
    <t>9771599546107</t>
  </si>
  <si>
    <t>CA320</t>
  </si>
  <si>
    <t>COOP HIMMELBLAU</t>
  </si>
  <si>
    <t>9788977482623</t>
  </si>
  <si>
    <t>CA321</t>
  </si>
  <si>
    <t>STEVEN HOLL   CA</t>
  </si>
  <si>
    <t>9788977482534</t>
  </si>
  <si>
    <t>CA323</t>
  </si>
  <si>
    <t>CA13 HOSPITAL &amp; CREMATORL HOUSE</t>
  </si>
  <si>
    <t>9781228126320</t>
  </si>
  <si>
    <t>CA324</t>
  </si>
  <si>
    <t>CA 16 WORLD SPORTS CENTER</t>
  </si>
  <si>
    <t>9781228426221</t>
  </si>
  <si>
    <t>CA325</t>
  </si>
  <si>
    <t>CA37 - 2002 KOREA JAPAN WORLD CUP</t>
  </si>
  <si>
    <t>9781228126322</t>
  </si>
  <si>
    <t>CA326</t>
  </si>
  <si>
    <t>CA44- NEW HOUSES</t>
  </si>
  <si>
    <t>9781228126323</t>
  </si>
  <si>
    <t>CA329</t>
  </si>
  <si>
    <t>99 RESTAURANTS</t>
  </si>
  <si>
    <t>9781288426286</t>
  </si>
  <si>
    <t>CA330</t>
  </si>
  <si>
    <t>99 RESTAURANTS II</t>
  </si>
  <si>
    <t>9781288426287</t>
  </si>
  <si>
    <t>CA331</t>
  </si>
  <si>
    <t>TIDD 06 HOTEL</t>
  </si>
  <si>
    <t>9788977483533</t>
  </si>
  <si>
    <t>CA334</t>
  </si>
  <si>
    <t>REMARKABLE HOSPITAL</t>
  </si>
  <si>
    <t>9788977483491</t>
  </si>
  <si>
    <t>CA337</t>
  </si>
  <si>
    <t>CNC 08 - ANNUAL 09</t>
  </si>
  <si>
    <t>9788977483637</t>
  </si>
  <si>
    <t>CA338</t>
  </si>
  <si>
    <t>MARU VOL 89</t>
  </si>
  <si>
    <t>9771599546120</t>
  </si>
  <si>
    <t>CA340</t>
  </si>
  <si>
    <t>MARU VOL 91</t>
  </si>
  <si>
    <t>9771599546122</t>
  </si>
  <si>
    <t>CA341</t>
  </si>
  <si>
    <t>MARU VOL 92</t>
  </si>
  <si>
    <t>9781599546123</t>
  </si>
  <si>
    <t>CA342</t>
  </si>
  <si>
    <t>MARU VOL 93</t>
  </si>
  <si>
    <t>9781599546124</t>
  </si>
  <si>
    <t>CA343</t>
  </si>
  <si>
    <t>MARU VOL 94</t>
  </si>
  <si>
    <t>9781599546125</t>
  </si>
  <si>
    <t>CA357</t>
  </si>
  <si>
    <t>MARU VOL 98</t>
  </si>
  <si>
    <t>9781599546129</t>
  </si>
  <si>
    <t>CA358</t>
  </si>
  <si>
    <t>MARU VOL 99</t>
  </si>
  <si>
    <t>9781599546130</t>
  </si>
  <si>
    <t>CA359</t>
  </si>
  <si>
    <t>MARU VOL 100</t>
  </si>
  <si>
    <t>9781599546131</t>
  </si>
  <si>
    <t>CA361</t>
  </si>
  <si>
    <t>SAMHYUB CONSTRUCTION</t>
  </si>
  <si>
    <t>9788977483712</t>
  </si>
  <si>
    <t>CA367</t>
  </si>
  <si>
    <t>CONCEPT NO 137 2010</t>
  </si>
  <si>
    <t>9781288426236</t>
  </si>
  <si>
    <t>CA368</t>
  </si>
  <si>
    <t>CONCEPT NO 138 2010</t>
  </si>
  <si>
    <t>9781288426237</t>
  </si>
  <si>
    <t>CA369</t>
  </si>
  <si>
    <t>CONCEPT VOL 139 2010</t>
  </si>
  <si>
    <t>9781288426238</t>
  </si>
  <si>
    <t>CA37</t>
  </si>
  <si>
    <t>D&amp;D 03 LIGHTING</t>
  </si>
  <si>
    <t>9788977482388</t>
  </si>
  <si>
    <t>CA370</t>
  </si>
  <si>
    <t>CONCEPT VOL 140 2010</t>
  </si>
  <si>
    <t>9781288426239</t>
  </si>
  <si>
    <t>CA371</t>
  </si>
  <si>
    <t>CONCEPT VOL 141 2010</t>
  </si>
  <si>
    <t>9781288426240</t>
  </si>
  <si>
    <t>CA372</t>
  </si>
  <si>
    <t>ARCHITECTURAL RENDERING OF CRYSTAL CG I  DVD TOTAL 15 PIECE</t>
  </si>
  <si>
    <t>9788996340409</t>
  </si>
  <si>
    <t>CA373</t>
  </si>
  <si>
    <t>ARCHITECTURAL RENDERINGS OF CRYSTAL CG II  DVD TOTAL 16 DVD TOTAL 15 PIECE</t>
  </si>
  <si>
    <t>9788996340416</t>
  </si>
  <si>
    <t>CA374</t>
  </si>
  <si>
    <t>ARCHITECTURAL RENDERINGS OF MODERN CG III DVD TOTAL 30 PIECE</t>
  </si>
  <si>
    <t>9788996340423</t>
  </si>
  <si>
    <t>CA375</t>
  </si>
  <si>
    <t>3D DESIGN MODEL I  TOTAL 15 PIECE</t>
  </si>
  <si>
    <t>9788996235910</t>
  </si>
  <si>
    <t>CA376</t>
  </si>
  <si>
    <t>3D DESIGN MODEL II TOTAL 15 PIECE</t>
  </si>
  <si>
    <t>9788996235927</t>
  </si>
  <si>
    <t>CA377</t>
  </si>
  <si>
    <t>EVOLVING DESIGN I</t>
  </si>
  <si>
    <t>9788977483729</t>
  </si>
  <si>
    <t>CA378</t>
  </si>
  <si>
    <t>EVOLVING DESIGN II</t>
  </si>
  <si>
    <t>9788977483736</t>
  </si>
  <si>
    <t>CA379</t>
  </si>
  <si>
    <t>EVOLVING DESIGN III</t>
  </si>
  <si>
    <t>9788977483774</t>
  </si>
  <si>
    <t>CA380</t>
  </si>
  <si>
    <t>IDEA 09-ANNUAL+DETAIL 2010</t>
  </si>
  <si>
    <t>9788977483750</t>
  </si>
  <si>
    <t>CA381</t>
  </si>
  <si>
    <t>IDEA 10-ANNUAL+DETAIL 2010</t>
  </si>
  <si>
    <t>9788977483767</t>
  </si>
  <si>
    <t>CA386</t>
  </si>
  <si>
    <t>MARU VOL 104 - 2010</t>
  </si>
  <si>
    <t>9781599546135</t>
  </si>
  <si>
    <t>9781599546137</t>
  </si>
  <si>
    <t>CA389</t>
  </si>
  <si>
    <t>CA65- PETER EISENMAN</t>
  </si>
  <si>
    <t>9781228126355</t>
  </si>
  <si>
    <t>CA391</t>
  </si>
  <si>
    <t>CA 74- DANIEL LIBSKIND</t>
  </si>
  <si>
    <t>9788977483606</t>
  </si>
  <si>
    <t>CA392</t>
  </si>
  <si>
    <t>MILANO DESIGN CITY</t>
  </si>
  <si>
    <t>9788977483634</t>
  </si>
  <si>
    <t>CA393</t>
  </si>
  <si>
    <t>CONCEPT VOL 142 2011</t>
  </si>
  <si>
    <t>9781288426241</t>
  </si>
  <si>
    <t>CA394</t>
  </si>
  <si>
    <t>CONCEPT VOL 143  2011</t>
  </si>
  <si>
    <t>9781288426242</t>
  </si>
  <si>
    <t>CA395</t>
  </si>
  <si>
    <t>CONCEPT VOL 144</t>
  </si>
  <si>
    <t>9781288426243</t>
  </si>
  <si>
    <t>CA396</t>
  </si>
  <si>
    <t>CONCEPT VOL 145  2011</t>
  </si>
  <si>
    <t>9781288426244</t>
  </si>
  <si>
    <t>CA397</t>
  </si>
  <si>
    <t>CONCEPT VOL 146  2011</t>
  </si>
  <si>
    <t>9781288426245</t>
  </si>
  <si>
    <t>CA398</t>
  </si>
  <si>
    <t>MARU VOL 107  2011</t>
  </si>
  <si>
    <t>CA399</t>
  </si>
  <si>
    <t>MARU VOL 108  2011</t>
  </si>
  <si>
    <t>9781599546138</t>
  </si>
  <si>
    <t>CA400</t>
  </si>
  <si>
    <t>MARU VOL 109  2011</t>
  </si>
  <si>
    <t>9781599546139</t>
  </si>
  <si>
    <t>CA401</t>
  </si>
  <si>
    <t>MARU VOL 110   2011</t>
  </si>
  <si>
    <t>9781599546140</t>
  </si>
  <si>
    <t>CA402</t>
  </si>
  <si>
    <t>MARU VOL 111  2011</t>
  </si>
  <si>
    <t>9781599546141</t>
  </si>
  <si>
    <t>CA406</t>
  </si>
  <si>
    <t>CONCEPT NO 147</t>
  </si>
  <si>
    <t>CA407</t>
  </si>
  <si>
    <t>MARU VOL 112</t>
  </si>
  <si>
    <t>9781288426280</t>
  </si>
  <si>
    <t>CA408</t>
  </si>
  <si>
    <t>STUDIO VALLE</t>
  </si>
  <si>
    <t>9788977483682</t>
  </si>
  <si>
    <t>CA412</t>
  </si>
  <si>
    <t>MARU VOL 113</t>
  </si>
  <si>
    <t>9788977444444</t>
  </si>
  <si>
    <t>CA413</t>
  </si>
  <si>
    <t>MARU VOL 114</t>
  </si>
  <si>
    <t>9788977888888</t>
  </si>
  <si>
    <t>CA414</t>
  </si>
  <si>
    <t>MARU VOL 115</t>
  </si>
  <si>
    <t>9788977666666</t>
  </si>
  <si>
    <t>CA415</t>
  </si>
  <si>
    <t>MARU VOL 116</t>
  </si>
  <si>
    <t>9788977555665</t>
  </si>
  <si>
    <t>CA416</t>
  </si>
  <si>
    <t>MARU VO 117</t>
  </si>
  <si>
    <t>9788977565657</t>
  </si>
  <si>
    <t>CA417</t>
  </si>
  <si>
    <t>MARU VOL 118 JAN 2012</t>
  </si>
  <si>
    <t>9788977566665</t>
  </si>
  <si>
    <t>CA418</t>
  </si>
  <si>
    <t>MARU VOL 119 FEB 2012</t>
  </si>
  <si>
    <t>9788977432132</t>
  </si>
  <si>
    <t>CA419</t>
  </si>
  <si>
    <t>CONCEPT VOL 148</t>
  </si>
  <si>
    <t>9788977433333</t>
  </si>
  <si>
    <t>CA420</t>
  </si>
  <si>
    <t>CONCEPT VOL 149</t>
  </si>
  <si>
    <t>9788977464646</t>
  </si>
  <si>
    <t>CA421</t>
  </si>
  <si>
    <t>CONCEPT VOL 150</t>
  </si>
  <si>
    <t>9788977787888</t>
  </si>
  <si>
    <t>CA422</t>
  </si>
  <si>
    <t>CONCEPT VOL 151</t>
  </si>
  <si>
    <t>9788971122331</t>
  </si>
  <si>
    <t>CA423</t>
  </si>
  <si>
    <t>CONCEPT VOL 152</t>
  </si>
  <si>
    <t>9788971123131</t>
  </si>
  <si>
    <t>CA424</t>
  </si>
  <si>
    <t>CONCEPT VOL 153 JAN 2012</t>
  </si>
  <si>
    <t>9788977755533</t>
  </si>
  <si>
    <t>CA425</t>
  </si>
  <si>
    <t>CONCEPT VOL 154 FEB 2012</t>
  </si>
  <si>
    <t>9788977444333</t>
  </si>
  <si>
    <t>CA428</t>
  </si>
  <si>
    <t>SMALL BUILDING I</t>
  </si>
  <si>
    <t>9788979766565</t>
  </si>
  <si>
    <t>CA429</t>
  </si>
  <si>
    <t>SMALL BUILDING II</t>
  </si>
  <si>
    <t>9788978888555</t>
  </si>
  <si>
    <t>CA430</t>
  </si>
  <si>
    <t>NEW SIGNBOARD DESIGN 1+2</t>
  </si>
  <si>
    <t>9789995559595</t>
  </si>
  <si>
    <t>CA431</t>
  </si>
  <si>
    <t>PUBLIC LANDSCAPE &amp; STREET FURNITURE 1</t>
  </si>
  <si>
    <t>9789775564641</t>
  </si>
  <si>
    <t>CA432</t>
  </si>
  <si>
    <t>PUBLIC LANDSCAPE &amp; STREET FURNITURE 2</t>
  </si>
  <si>
    <t>9781228424444</t>
  </si>
  <si>
    <t>CA433</t>
  </si>
  <si>
    <t>CONCEPT VOL 155</t>
  </si>
  <si>
    <t>9781228426999</t>
  </si>
  <si>
    <t>CA434</t>
  </si>
  <si>
    <t>MARU VOL 120</t>
  </si>
  <si>
    <t>9781228429999</t>
  </si>
  <si>
    <t>CA436</t>
  </si>
  <si>
    <t>RYN CHOON-SOO DRAWINGS</t>
  </si>
  <si>
    <t>CA437</t>
  </si>
  <si>
    <t>DESIGN AS A HEALING CA</t>
  </si>
  <si>
    <t>CA438</t>
  </si>
  <si>
    <t>PORTFOLIO+</t>
  </si>
  <si>
    <t>9781228427013</t>
  </si>
  <si>
    <t>CA439</t>
  </si>
  <si>
    <t>MARU VOL 121</t>
  </si>
  <si>
    <t>9781228427000</t>
  </si>
  <si>
    <t>CA440</t>
  </si>
  <si>
    <t>MARU VOL 122</t>
  </si>
  <si>
    <t>9781228427001</t>
  </si>
  <si>
    <t>CA441</t>
  </si>
  <si>
    <t>MARU VOL 123</t>
  </si>
  <si>
    <t>9781228427002</t>
  </si>
  <si>
    <t>CA442</t>
  </si>
  <si>
    <t>MARU VOL 124</t>
  </si>
  <si>
    <t>9781228427003</t>
  </si>
  <si>
    <t>CA443</t>
  </si>
  <si>
    <t>CONCEPT VOL 156</t>
  </si>
  <si>
    <t>9781228427004</t>
  </si>
  <si>
    <t>CA444</t>
  </si>
  <si>
    <t>CONCEPT VOL 157</t>
  </si>
  <si>
    <t>9781228427005</t>
  </si>
  <si>
    <t>CA445</t>
  </si>
  <si>
    <t>CONCEPT VOL 158</t>
  </si>
  <si>
    <t>9781228427006</t>
  </si>
  <si>
    <t>CA446</t>
  </si>
  <si>
    <t>CONCEPT VOL 159</t>
  </si>
  <si>
    <t>9781228427007</t>
  </si>
  <si>
    <t>CA447</t>
  </si>
  <si>
    <t>CA64- DOMINIQUE PERRAULT</t>
  </si>
  <si>
    <t>9781228427008</t>
  </si>
  <si>
    <t>CA448</t>
  </si>
  <si>
    <t>9781228427009</t>
  </si>
  <si>
    <t>CA449</t>
  </si>
  <si>
    <t>CA 55 UN STUDIO</t>
  </si>
  <si>
    <t>9781228427010</t>
  </si>
  <si>
    <t>CA450</t>
  </si>
  <si>
    <t>CA61- MASSIMILIANO FUKSAS</t>
  </si>
  <si>
    <t>9781228427011</t>
  </si>
  <si>
    <t>CA451</t>
  </si>
  <si>
    <t>CA70 - ANkIL WON</t>
  </si>
  <si>
    <t>9781228427012</t>
  </si>
  <si>
    <t>CA452</t>
  </si>
  <si>
    <t>PROGRESSIVE</t>
  </si>
  <si>
    <t>9788977483828</t>
  </si>
  <si>
    <t>CA453</t>
  </si>
  <si>
    <t>EXPOSED CONCRETE 1</t>
  </si>
  <si>
    <t>CA46</t>
  </si>
  <si>
    <t>CA55- HOTEL IN DIVER SITY</t>
  </si>
  <si>
    <t>9771228126004</t>
  </si>
  <si>
    <t>CA67</t>
  </si>
  <si>
    <t>KINDERGARTEN ARCHITECTURE</t>
  </si>
  <si>
    <t>9788977483439</t>
  </si>
  <si>
    <t>CA7</t>
  </si>
  <si>
    <t>BERNARD TSCHUMI</t>
  </si>
  <si>
    <t>9788977482608</t>
  </si>
  <si>
    <t>DA1</t>
  </si>
  <si>
    <t>ARCHAEOLOGY FROM ABOVE</t>
  </si>
  <si>
    <t>9788854404939</t>
  </si>
  <si>
    <t>DA10</t>
  </si>
  <si>
    <t>EDWARD STEICHEN</t>
  </si>
  <si>
    <t>DA11</t>
  </si>
  <si>
    <t>EGYPT &amp; ANCIENT NEAR EAST</t>
  </si>
  <si>
    <t>DA12</t>
  </si>
  <si>
    <t>FIGHTING TECHNIQUES ORIENTAL</t>
  </si>
  <si>
    <t>DA13</t>
  </si>
  <si>
    <t>FLOWERS, DRAGONS &amp; PINE TREES</t>
  </si>
  <si>
    <t>DA14</t>
  </si>
  <si>
    <t>GLASS</t>
  </si>
  <si>
    <t>DA15</t>
  </si>
  <si>
    <t>HIMALAYAN ART</t>
  </si>
  <si>
    <t>DA16</t>
  </si>
  <si>
    <t>HOKUSAI: ONE HUNDRED POETS</t>
  </si>
  <si>
    <t>DA17</t>
  </si>
  <si>
    <t>ISLAMIC ART DA</t>
  </si>
  <si>
    <t>DA18</t>
  </si>
  <si>
    <t xml:space="preserve"> ISLAMIC DESIGNS FROM EGYPT</t>
  </si>
  <si>
    <t>DA19</t>
  </si>
  <si>
    <t>JOHN COHEN PAST PRESENT PERU</t>
  </si>
  <si>
    <t>DA2</t>
  </si>
  <si>
    <t>ART BEYOND ISMS</t>
  </si>
  <si>
    <t>9781903942086</t>
  </si>
  <si>
    <t>DA20</t>
  </si>
  <si>
    <t>KIMONO PATTERNS</t>
  </si>
  <si>
    <t>DA21</t>
  </si>
  <si>
    <t>LIGHT</t>
  </si>
  <si>
    <t>DA22</t>
  </si>
  <si>
    <t>LUMEN PICTURAE</t>
  </si>
  <si>
    <t>DA23</t>
  </si>
  <si>
    <t>MASTERPIECES JAPANESE SCREEN</t>
  </si>
  <si>
    <t>DA24</t>
  </si>
  <si>
    <t>ODYSSEYS &amp; PHOTOGRAPHS</t>
  </si>
  <si>
    <t>DA25</t>
  </si>
  <si>
    <t>ORIGINS OF ISLAMIC REFORM SE</t>
  </si>
  <si>
    <t>DA26</t>
  </si>
  <si>
    <t>PAINTING IN MUSEE D'ORSAY</t>
  </si>
  <si>
    <t>DA27</t>
  </si>
  <si>
    <t>READING LOLITA IN TEHRAN</t>
  </si>
  <si>
    <t>DA28</t>
  </si>
  <si>
    <t>SACRED SITES OF THE WORLD</t>
  </si>
  <si>
    <t>DA29</t>
  </si>
  <si>
    <t>SHAPE OF THINGS TO COME</t>
  </si>
  <si>
    <t>DA3</t>
  </si>
  <si>
    <t>BEYOND BABYLON DA</t>
  </si>
  <si>
    <t>DA30</t>
  </si>
  <si>
    <t>SIXTY-NINE STATIONS OF KISOKA</t>
  </si>
  <si>
    <t>DA31</t>
  </si>
  <si>
    <t>TAPESTRY</t>
  </si>
  <si>
    <t>DA32</t>
  </si>
  <si>
    <t>TIBETAN ART</t>
  </si>
  <si>
    <t>DA33</t>
  </si>
  <si>
    <t>TOON TREASURY CHILDREN'S</t>
  </si>
  <si>
    <t>DA34</t>
  </si>
  <si>
    <t>TWELVE CENTURIES JAPANESE ART</t>
  </si>
  <si>
    <t>DA35</t>
  </si>
  <si>
    <t>WATER DA</t>
  </si>
  <si>
    <t>DA36</t>
  </si>
  <si>
    <t>ZAHA HADID</t>
  </si>
  <si>
    <t>DA4</t>
  </si>
  <si>
    <t>BHUTAN</t>
  </si>
  <si>
    <t>DA5</t>
  </si>
  <si>
    <t>BUILDINGS WITHOUT ARCHITECTS</t>
  </si>
  <si>
    <t>DA6</t>
  </si>
  <si>
    <t>CEZANNE &amp; AMERICAN MODERNISM</t>
  </si>
  <si>
    <t>DA7</t>
  </si>
  <si>
    <t>CHICKEN WITH PLUMS</t>
  </si>
  <si>
    <t>DA8</t>
  </si>
  <si>
    <t>CONCRETE</t>
  </si>
  <si>
    <t>DA9</t>
  </si>
  <si>
    <t>DHURRIES</t>
  </si>
  <si>
    <t>DD11</t>
  </si>
  <si>
    <t>GROUPHAN LANDSCAPE</t>
  </si>
  <si>
    <t>9788991111025</t>
  </si>
  <si>
    <t>DD13</t>
  </si>
  <si>
    <t>LANDSCAPE ARCHITECTURE</t>
  </si>
  <si>
    <t>9788995359803</t>
  </si>
  <si>
    <t>DD14</t>
  </si>
  <si>
    <t>PORTFOLIO</t>
  </si>
  <si>
    <t>9788991111615</t>
  </si>
  <si>
    <t>DD16</t>
  </si>
  <si>
    <t>PANEL LAYOUT FOR COMPETITION</t>
  </si>
  <si>
    <t>9788991111868</t>
  </si>
  <si>
    <t>DD17</t>
  </si>
  <si>
    <t>ARCHITECTURAL MODEL</t>
  </si>
  <si>
    <t>9788991111677</t>
  </si>
  <si>
    <t>DD20</t>
  </si>
  <si>
    <t>DD-34</t>
  </si>
  <si>
    <t>9788991111745</t>
  </si>
  <si>
    <t>DD23</t>
  </si>
  <si>
    <t>DD - 37</t>
  </si>
  <si>
    <t>9788991111776</t>
  </si>
  <si>
    <t>DD24</t>
  </si>
  <si>
    <t>CONCEPTUAL / ACTIVITY DIAGRAMS</t>
  </si>
  <si>
    <t>9788991111738</t>
  </si>
  <si>
    <t>DD25</t>
  </si>
  <si>
    <t>REMODELING D</t>
  </si>
  <si>
    <t>9788991111783</t>
  </si>
  <si>
    <t>DD6</t>
  </si>
  <si>
    <t>DD-31 TYPOTUNING</t>
  </si>
  <si>
    <t>9788991111431</t>
  </si>
  <si>
    <t>DM1</t>
  </si>
  <si>
    <t>URBAN FURNITURE</t>
  </si>
  <si>
    <t>9789881950840</t>
  </si>
  <si>
    <t>DM100</t>
  </si>
  <si>
    <t>WAYFINDING</t>
  </si>
  <si>
    <t>9789881506924</t>
  </si>
  <si>
    <t>DM101</t>
  </si>
  <si>
    <t>ATLAS OF WORLD RESTAURANTS</t>
  </si>
  <si>
    <t>9789881974099</t>
  </si>
  <si>
    <t>DM102</t>
  </si>
  <si>
    <t>ORIENTAL STYLE HOTELS</t>
  </si>
  <si>
    <t>9789881545176</t>
  </si>
  <si>
    <t>DM103</t>
  </si>
  <si>
    <t>MUSEUM DISPLAY DESIGN</t>
  </si>
  <si>
    <t>9789881545121</t>
  </si>
  <si>
    <t>DM104</t>
  </si>
  <si>
    <t>GARDEN LANDSCAPES</t>
  </si>
  <si>
    <t>9789881545251</t>
  </si>
  <si>
    <t>DM105</t>
  </si>
  <si>
    <t>MUSEUM DESIGN PROPOSALS</t>
  </si>
  <si>
    <t>9789881506993</t>
  </si>
  <si>
    <t>DM106</t>
  </si>
  <si>
    <t>DESIGNS OF THE NEW DECADE</t>
  </si>
  <si>
    <t>9789881566133</t>
  </si>
  <si>
    <t>DM107</t>
  </si>
  <si>
    <t>BRAND IMAGE DESIGN FOR GATERING SERVICES</t>
  </si>
  <si>
    <t>9789881566010</t>
  </si>
  <si>
    <t>DM108</t>
  </si>
  <si>
    <t>HOTEL PROPOSALS</t>
  </si>
  <si>
    <t>9789881507129</t>
  </si>
  <si>
    <t>DM109</t>
  </si>
  <si>
    <t>THEMATIC MUSEUMS</t>
  </si>
  <si>
    <t>9789881545039</t>
  </si>
  <si>
    <t>DM110</t>
  </si>
  <si>
    <t>NEW CLASSIC HOTEL</t>
  </si>
  <si>
    <t>9789881566119</t>
  </si>
  <si>
    <t>DM111</t>
  </si>
  <si>
    <t>FROM ARCHITECTURE TO CITY</t>
  </si>
  <si>
    <t>9789881566157</t>
  </si>
  <si>
    <t>DM112</t>
  </si>
  <si>
    <t>CHINESE CONTEMPORARY ARCHITECTURE DM</t>
  </si>
  <si>
    <t>9781908758033</t>
  </si>
  <si>
    <t>DM113</t>
  </si>
  <si>
    <t>SPORTS ARCHITECTURE</t>
  </si>
  <si>
    <t>9789881545015</t>
  </si>
  <si>
    <t>DM114</t>
  </si>
  <si>
    <t>MUNICPAL ARCHITECTURE</t>
  </si>
  <si>
    <t>DM115</t>
  </si>
  <si>
    <t>AGLEDAS 2012 DESIGN IN DIFFERENCE</t>
  </si>
  <si>
    <t>9789881566072</t>
  </si>
  <si>
    <t>DM2</t>
  </si>
  <si>
    <t>ATLAS OF WORLD INTERIORS</t>
  </si>
  <si>
    <t>9789881950802</t>
  </si>
  <si>
    <t>DM21</t>
  </si>
  <si>
    <t>EXPERIENCE</t>
  </si>
  <si>
    <t>9787538155358</t>
  </si>
  <si>
    <t>DM24</t>
  </si>
  <si>
    <t>SNEAKERS  DM</t>
  </si>
  <si>
    <t>9787538152333</t>
  </si>
  <si>
    <t>DM25</t>
  </si>
  <si>
    <t>DELIRIOUS DENIM</t>
  </si>
  <si>
    <t>9787538152142</t>
  </si>
  <si>
    <t>DM3</t>
  </si>
  <si>
    <t>PAINTING IN WALL DESIGN</t>
  </si>
  <si>
    <t>9789881950871</t>
  </si>
  <si>
    <t>DM36</t>
  </si>
  <si>
    <t>FABRIC STYLES</t>
  </si>
  <si>
    <t>9789881973818</t>
  </si>
  <si>
    <t>DM37</t>
  </si>
  <si>
    <t>INTERNATIONAL COMPETITION</t>
  </si>
  <si>
    <t>9789881973849</t>
  </si>
  <si>
    <t>DM38</t>
  </si>
  <si>
    <t>SHOPPING MALLS</t>
  </si>
  <si>
    <t>9789881973856</t>
  </si>
  <si>
    <t>DM39</t>
  </si>
  <si>
    <t>MUSEUMS</t>
  </si>
  <si>
    <t>9789881973887</t>
  </si>
  <si>
    <t>DM4</t>
  </si>
  <si>
    <t>1000 PACKAGING STRUCTURE</t>
  </si>
  <si>
    <t>9789881950819</t>
  </si>
  <si>
    <t>DM40</t>
  </si>
  <si>
    <t>RESIDENCE AWARD</t>
  </si>
  <si>
    <t>9789881973894</t>
  </si>
  <si>
    <t>DM41</t>
  </si>
  <si>
    <t>GREEN ARCHITECTURE</t>
  </si>
  <si>
    <t>9789881973917</t>
  </si>
  <si>
    <t>DM42</t>
  </si>
  <si>
    <t>GRAPHIC DESIGN IN ARCHITECTURE</t>
  </si>
  <si>
    <t>9789881973931</t>
  </si>
  <si>
    <t>DM43</t>
  </si>
  <si>
    <t>ATLAS OF WORLD ARCHITECTURE</t>
  </si>
  <si>
    <t>9789881973979</t>
  </si>
  <si>
    <t>DM44</t>
  </si>
  <si>
    <t>50 AWARDED ARCHITECTURE</t>
  </si>
  <si>
    <t>9789881974006</t>
  </si>
  <si>
    <t>DM45</t>
  </si>
  <si>
    <t>HOTEL ARCHITECTURE</t>
  </si>
  <si>
    <t>9789881506955</t>
  </si>
  <si>
    <t>DM46</t>
  </si>
  <si>
    <t>PUBLIC SQUARE LANDSCAPES</t>
  </si>
  <si>
    <t>9789881506979</t>
  </si>
  <si>
    <t>DM47</t>
  </si>
  <si>
    <t>LIBRARIES</t>
  </si>
  <si>
    <t>9789881974068</t>
  </si>
  <si>
    <t>DM48</t>
  </si>
  <si>
    <t>URBAN PARK LANDSCAPE</t>
  </si>
  <si>
    <t>9789881506986</t>
  </si>
  <si>
    <t>DM49</t>
  </si>
  <si>
    <t>BUILDING SKINS &amp; DETAILS</t>
  </si>
  <si>
    <t>9789881506931</t>
  </si>
  <si>
    <t>DM5</t>
  </si>
  <si>
    <t>INTERNATIONAL VISUAL COMMUNICATION DESIGN</t>
  </si>
  <si>
    <t>9789881950895</t>
  </si>
  <si>
    <t>DM50</t>
  </si>
  <si>
    <t>HOSPITAL</t>
  </si>
  <si>
    <t>9789881974044</t>
  </si>
  <si>
    <t>DM51</t>
  </si>
  <si>
    <t>LANDSCAPE DESIGN COMPETITION</t>
  </si>
  <si>
    <t>9789881507075</t>
  </si>
  <si>
    <t>DM52</t>
  </si>
  <si>
    <t>OLD HOTEL NEW FACE</t>
  </si>
  <si>
    <t>9789881545275</t>
  </si>
  <si>
    <t>DM53</t>
  </si>
  <si>
    <t>NEW SCHOOL</t>
  </si>
  <si>
    <t>9789881545022</t>
  </si>
  <si>
    <t>DM54</t>
  </si>
  <si>
    <t>MODERN BANK DESIGNS</t>
  </si>
  <si>
    <t>9789881545084</t>
  </si>
  <si>
    <t>DM55</t>
  </si>
  <si>
    <t>BOOK DESIGN</t>
  </si>
  <si>
    <t>9789881507037</t>
  </si>
  <si>
    <t>DM56</t>
  </si>
  <si>
    <t>DAIVD BLACK URBAN SCULPTURE AS PROTO-ARCHITECTURE</t>
  </si>
  <si>
    <t>9789881566492</t>
  </si>
  <si>
    <t>DM57</t>
  </si>
  <si>
    <t>2011 COMPETITIONS ANNUAL</t>
  </si>
  <si>
    <t>9789881566140</t>
  </si>
  <si>
    <t>DM58</t>
  </si>
  <si>
    <t>CHINESE CONTEMPORARY ARCHITECTURE</t>
  </si>
  <si>
    <t>DM59</t>
  </si>
  <si>
    <t>ENDLESS PERFORMANCE-BUILDINGS FOR PERFORMING</t>
  </si>
  <si>
    <t>9789881506962</t>
  </si>
  <si>
    <t>DM6</t>
  </si>
  <si>
    <t>SMART SPACE</t>
  </si>
  <si>
    <t>9789881950857</t>
  </si>
  <si>
    <t>DM60</t>
  </si>
  <si>
    <t>CULTURE MEETS ARCHITECTURE</t>
  </si>
  <si>
    <t>9789881545053</t>
  </si>
  <si>
    <t>DM61</t>
  </si>
  <si>
    <t>CHINESE GARDENS</t>
  </si>
  <si>
    <t>9789881950826</t>
  </si>
  <si>
    <t>DM62</t>
  </si>
  <si>
    <t>EUROPEAN STYLE HOTELS</t>
  </si>
  <si>
    <t>9789881950864</t>
  </si>
  <si>
    <t>DM63</t>
  </si>
  <si>
    <t>COMMERCIAL INTERIORS</t>
  </si>
  <si>
    <t>9789881973825</t>
  </si>
  <si>
    <t>DM64</t>
  </si>
  <si>
    <t>TOP 50 BEAUTIFUL HOMES</t>
  </si>
  <si>
    <t>9789881950833</t>
  </si>
  <si>
    <t>DM65</t>
  </si>
  <si>
    <t>SPA &amp; HOLIDAY RESORTS</t>
  </si>
  <si>
    <t>9789881973832</t>
  </si>
  <si>
    <t>DM66</t>
  </si>
  <si>
    <t>INTERIOR LIGHTING</t>
  </si>
  <si>
    <t>9789881973870</t>
  </si>
  <si>
    <t>DM67</t>
  </si>
  <si>
    <t>JAPANESE STOREFRONT DESIGN</t>
  </si>
  <si>
    <t>9789881973801</t>
  </si>
  <si>
    <t>DM68</t>
  </si>
  <si>
    <t>MOORE RUBEL YUDELL: THE FUTURE OF PLACE</t>
  </si>
  <si>
    <t>9789881973924</t>
  </si>
  <si>
    <t>DM69</t>
  </si>
  <si>
    <t>RESIDENTIAL LANDSCAPE</t>
  </si>
  <si>
    <t>9789881973948</t>
  </si>
  <si>
    <t>DM7</t>
  </si>
  <si>
    <t>GOOD DESIGN IN CHINA</t>
  </si>
  <si>
    <t>9789881950888</t>
  </si>
  <si>
    <t>DM70</t>
  </si>
  <si>
    <t>FASHION ILLUSTRATION</t>
  </si>
  <si>
    <t>9789881973955</t>
  </si>
  <si>
    <t>DM71</t>
  </si>
  <si>
    <t>LOBBY &amp; LOUNGE</t>
  </si>
  <si>
    <t>9789881973986</t>
  </si>
  <si>
    <t>DM72</t>
  </si>
  <si>
    <t>GUESTROOM &amp; BATHROOM</t>
  </si>
  <si>
    <t>9789881973993</t>
  </si>
  <si>
    <t>DM73</t>
  </si>
  <si>
    <t>HOPSCA</t>
  </si>
  <si>
    <t>9789881973900</t>
  </si>
  <si>
    <t>DM74</t>
  </si>
  <si>
    <t>AGIDEAS 2011: DESIGN IS DIFFERENCE</t>
  </si>
  <si>
    <t>9789881506917</t>
  </si>
  <si>
    <t>DM75</t>
  </si>
  <si>
    <t>INTERIOR DESIGN FOR WELLNESS SPACE</t>
  </si>
  <si>
    <t>9789881974013</t>
  </si>
  <si>
    <t>DM76</t>
  </si>
  <si>
    <t>UNIVERSITY ARCHITECTURE</t>
  </si>
  <si>
    <t>9789881974020</t>
  </si>
  <si>
    <t>DM77</t>
  </si>
  <si>
    <t>CLUBHOUSES</t>
  </si>
  <si>
    <t>9789881974051</t>
  </si>
  <si>
    <t>DM78</t>
  </si>
  <si>
    <t>SALONS</t>
  </si>
  <si>
    <t>9789881974037</t>
  </si>
  <si>
    <t>DM79</t>
  </si>
  <si>
    <t>SHOPPING EXPERIENCE-STORE &amp; SHOWROOM</t>
  </si>
  <si>
    <t>9789881974082</t>
  </si>
  <si>
    <t>DM80</t>
  </si>
  <si>
    <t>HOTEL RESTAURANTS &amp; BARS</t>
  </si>
  <si>
    <t>9789881506900</t>
  </si>
  <si>
    <t>DM81</t>
  </si>
  <si>
    <t>INTERIOR DESIGN IN FRENCH CLASSIC STYLE</t>
  </si>
  <si>
    <t>9789881507020</t>
  </si>
  <si>
    <t>DM82</t>
  </si>
  <si>
    <t>JAPANESE SPA RESORTS</t>
  </si>
  <si>
    <t>9789881507167</t>
  </si>
  <si>
    <t>DM83</t>
  </si>
  <si>
    <t>EXHIBITIONS AND SHOWROOMS</t>
  </si>
  <si>
    <t>9789881974075</t>
  </si>
  <si>
    <t>DM84</t>
  </si>
  <si>
    <t>THE PRIZKER ARCHITECTURE PRIZE 2011 EDUARDO SOUTO DE MOURA</t>
  </si>
  <si>
    <t>9789881507198</t>
  </si>
  <si>
    <t>DM85</t>
  </si>
  <si>
    <t>100 HOME DESIGN PRINCIPLES</t>
  </si>
  <si>
    <t>DM86</t>
  </si>
  <si>
    <t>WANDERING ECOLOGIES: A PLANTSMAN'S JOURNEY</t>
  </si>
  <si>
    <t>9789881973962</t>
  </si>
  <si>
    <t>DM87</t>
  </si>
  <si>
    <t>WHEEL OF TIME: CALENDAR DESIGN</t>
  </si>
  <si>
    <t>9789881507044</t>
  </si>
  <si>
    <t>DM88</t>
  </si>
  <si>
    <t>NEW ART DWCO STYLE</t>
  </si>
  <si>
    <t>9789881507013</t>
  </si>
  <si>
    <t>DM89</t>
  </si>
  <si>
    <t>IMAGE CHINA</t>
  </si>
  <si>
    <t>9781908758002</t>
  </si>
  <si>
    <t>DM90</t>
  </si>
  <si>
    <t>RESTORS OF 10 LEADING BRANDS</t>
  </si>
  <si>
    <t>9789881887498</t>
  </si>
  <si>
    <t>DM91</t>
  </si>
  <si>
    <t>WATERFRONT LANDSCAPE</t>
  </si>
  <si>
    <t>9789881545213</t>
  </si>
  <si>
    <t>DM92</t>
  </si>
  <si>
    <t>RESTAURANT DESIGN 101</t>
  </si>
  <si>
    <t>DM93</t>
  </si>
  <si>
    <t>HOUSE 101</t>
  </si>
  <si>
    <t>9789627723516</t>
  </si>
  <si>
    <t>DM94</t>
  </si>
  <si>
    <t>SPACE 2 HOTEL</t>
  </si>
  <si>
    <t>9789881887429</t>
  </si>
  <si>
    <t>DM95</t>
  </si>
  <si>
    <t>SPACE 2 SHOP</t>
  </si>
  <si>
    <t>9789881887412</t>
  </si>
  <si>
    <t>DM96</t>
  </si>
  <si>
    <t>LANDSCAPE DESIGN @ USA</t>
  </si>
  <si>
    <t>9789627723290</t>
  </si>
  <si>
    <t>DM97</t>
  </si>
  <si>
    <t>URBAN OASIS</t>
  </si>
  <si>
    <t>9789881887351</t>
  </si>
  <si>
    <t>DM98</t>
  </si>
  <si>
    <t>21ST CENTURY VILLA</t>
  </si>
  <si>
    <t>9789881506948</t>
  </si>
  <si>
    <t>DM99</t>
  </si>
  <si>
    <t>VISUAL ART OF LIQUID PACKAGING</t>
  </si>
  <si>
    <t>9789881507174</t>
  </si>
  <si>
    <t>ET215</t>
  </si>
  <si>
    <t>EMPIRE AT THE PERIPHERY</t>
  </si>
  <si>
    <t>9780814748831</t>
  </si>
  <si>
    <t>ET216</t>
  </si>
  <si>
    <t>THE LOVE POEMS OF RUMI</t>
  </si>
  <si>
    <t>9780609602430</t>
  </si>
  <si>
    <t>ET217</t>
  </si>
  <si>
    <t>ALGERIE</t>
  </si>
  <si>
    <t>9782749916637</t>
  </si>
  <si>
    <t>ET219</t>
  </si>
  <si>
    <t>NEW YOURK POLARIDA</t>
  </si>
  <si>
    <t>9788889431887</t>
  </si>
  <si>
    <t>ET220</t>
  </si>
  <si>
    <t>THE HISTORY OF FASHION PHOTOGRAPHY</t>
  </si>
  <si>
    <t>9780933516002</t>
  </si>
  <si>
    <t>ET55</t>
  </si>
  <si>
    <t>ABBAS KIAROSTAMI</t>
  </si>
  <si>
    <t>9783775734363</t>
  </si>
  <si>
    <t>9783836514903</t>
  </si>
  <si>
    <t>G11</t>
  </si>
  <si>
    <t>ILLUSIVE2 CONTEMPORARY IIIUSTRATION AND ITS CONTEXT</t>
  </si>
  <si>
    <t>9783899551914</t>
  </si>
  <si>
    <t>G18</t>
  </si>
  <si>
    <t>BEHIND THE CEILING</t>
  </si>
  <si>
    <t>9783899552348</t>
  </si>
  <si>
    <t>G38</t>
  </si>
  <si>
    <t>GO FASTER</t>
  </si>
  <si>
    <t>9783899552799</t>
  </si>
  <si>
    <t>G43</t>
  </si>
  <si>
    <t>LUX</t>
  </si>
  <si>
    <t>9783899553734</t>
  </si>
  <si>
    <t>G44</t>
  </si>
  <si>
    <t>METALHEADS</t>
  </si>
  <si>
    <t>9783899554205</t>
  </si>
  <si>
    <t>G48</t>
  </si>
  <si>
    <t>PLAYFUL TYPE 2</t>
  </si>
  <si>
    <t>9783899553185</t>
  </si>
  <si>
    <t>G49</t>
  </si>
  <si>
    <t>READY TO PRINT</t>
  </si>
  <si>
    <t>9783899553253</t>
  </si>
  <si>
    <t>G52</t>
  </si>
  <si>
    <t>THE DESIGN HOTELS BOOK</t>
  </si>
  <si>
    <t>9783899554267</t>
  </si>
  <si>
    <t>G60</t>
  </si>
  <si>
    <t>VELO</t>
  </si>
  <si>
    <t>9783899552843</t>
  </si>
  <si>
    <t>H1</t>
  </si>
  <si>
    <t>PAUL KLEE, HAND PUPPETS</t>
  </si>
  <si>
    <t>9783775717403</t>
  </si>
  <si>
    <t>H102</t>
  </si>
  <si>
    <t>HASSAN SHARIF. WORKS 1973-2011</t>
  </si>
  <si>
    <t>9783775728249</t>
  </si>
  <si>
    <t>H103</t>
  </si>
  <si>
    <t>HASSAN SHARIF WORKS 1973-2011 ARAB</t>
  </si>
  <si>
    <t>9783775728256</t>
  </si>
  <si>
    <t>H104</t>
  </si>
  <si>
    <t>PETER DOWNSBROUGH, THE BOOKS</t>
  </si>
  <si>
    <t>9783775728331</t>
  </si>
  <si>
    <t>H105</t>
  </si>
  <si>
    <t>CHARLES BRITTIN, WEST AND SOUTH</t>
  </si>
  <si>
    <t>9783775728362</t>
  </si>
  <si>
    <t>H106</t>
  </si>
  <si>
    <t>SIBYLLE BERGEMANN. POLAROIDS</t>
  </si>
  <si>
    <t>9783775728430</t>
  </si>
  <si>
    <t>H107</t>
  </si>
  <si>
    <t>HIGHRISE, IDEA AND REALITY</t>
  </si>
  <si>
    <t>9783775729932</t>
  </si>
  <si>
    <t>H108</t>
  </si>
  <si>
    <t>ANDREAS GEFELLER, THE JAPAN SERIES</t>
  </si>
  <si>
    <t>9783775729949</t>
  </si>
  <si>
    <t>H109</t>
  </si>
  <si>
    <t>MARRIGJE DE MAAR. RED ROSES</t>
  </si>
  <si>
    <t>9783775730013</t>
  </si>
  <si>
    <t>H110</t>
  </si>
  <si>
    <t>CATHERINE OPIE. EMPTY AND FULL</t>
  </si>
  <si>
    <t>9783775730150</t>
  </si>
  <si>
    <t>H111</t>
  </si>
  <si>
    <t>ROBERT INDIANA. NEW PERSPECT</t>
  </si>
  <si>
    <t>9783775731355</t>
  </si>
  <si>
    <t>H112</t>
  </si>
  <si>
    <t>NO ONE ELSE HAS THESE COLORS</t>
  </si>
  <si>
    <t>9783775731379</t>
  </si>
  <si>
    <t>H113</t>
  </si>
  <si>
    <t>SADAR + VUGA, A REVIEW</t>
  </si>
  <si>
    <t>9783775731430</t>
  </si>
  <si>
    <t>H115</t>
  </si>
  <si>
    <t>ERRO</t>
  </si>
  <si>
    <t>9783775731683</t>
  </si>
  <si>
    <t>H116</t>
  </si>
  <si>
    <t>IMPULS MARCEL DUCHAMP</t>
  </si>
  <si>
    <t>9783775731829</t>
  </si>
  <si>
    <t>H117</t>
  </si>
  <si>
    <t>MITRA TABRIZIAN</t>
  </si>
  <si>
    <t>9783775731959</t>
  </si>
  <si>
    <t>H118</t>
  </si>
  <si>
    <t>PICASSO, MEMYSELFANDI</t>
  </si>
  <si>
    <t>9783775731997</t>
  </si>
  <si>
    <t>H119</t>
  </si>
  <si>
    <t>ART TO READ: LOUISE BOURGEOIS</t>
  </si>
  <si>
    <t>9783775732277</t>
  </si>
  <si>
    <t>H120</t>
  </si>
  <si>
    <t>OSRAM SEVEN SCREENS</t>
  </si>
  <si>
    <t>9783775728041</t>
  </si>
  <si>
    <t>H121</t>
  </si>
  <si>
    <t>TIGER &amp; TURTLE - MAGIC MOUNTAIN</t>
  </si>
  <si>
    <t>9783775728225</t>
  </si>
  <si>
    <t>H124</t>
  </si>
  <si>
    <t>APPLE DESIGN</t>
  </si>
  <si>
    <t>9783775733298</t>
  </si>
  <si>
    <t>H125</t>
  </si>
  <si>
    <t>MONA HATOUM</t>
  </si>
  <si>
    <t>9783775731539</t>
  </si>
  <si>
    <t>H126</t>
  </si>
  <si>
    <t>ERWIN WURM. WEAR ME OUT</t>
  </si>
  <si>
    <t>9783775732185</t>
  </si>
  <si>
    <t>H128</t>
  </si>
  <si>
    <t>ANJA NIEDRINGHAUS</t>
  </si>
  <si>
    <t>9783775732321</t>
  </si>
  <si>
    <t>H129</t>
  </si>
  <si>
    <t>ARCHITECTURE IN INDIAN SINCE 1990</t>
  </si>
  <si>
    <t>9783775732451</t>
  </si>
  <si>
    <t>H130</t>
  </si>
  <si>
    <t>SKULPTURALES HANDELN</t>
  </si>
  <si>
    <t>9783775732567</t>
  </si>
  <si>
    <t>H131</t>
  </si>
  <si>
    <t>PIERRE BONNARD H</t>
  </si>
  <si>
    <t>9783775732659</t>
  </si>
  <si>
    <t>H132</t>
  </si>
  <si>
    <t>LAUREL NAKADATE 365 DAYS</t>
  </si>
  <si>
    <t>9783775732680</t>
  </si>
  <si>
    <t>H133</t>
  </si>
  <si>
    <t>FRANK STELLA. CONNECTIONS</t>
  </si>
  <si>
    <t>9783775732710</t>
  </si>
  <si>
    <t>H134</t>
  </si>
  <si>
    <t>DODO LEBEN UND WERK</t>
  </si>
  <si>
    <t>9783775732741</t>
  </si>
  <si>
    <t>H135</t>
  </si>
  <si>
    <t>UTOPIA &amp; CONTEMPORARY ART</t>
  </si>
  <si>
    <t>9783775732819</t>
  </si>
  <si>
    <t>H136</t>
  </si>
  <si>
    <t>ICELANDIC ART TODAY</t>
  </si>
  <si>
    <t>9783775732833</t>
  </si>
  <si>
    <t>H137</t>
  </si>
  <si>
    <t>ANDREAS GURSKY AT LOUISIANA</t>
  </si>
  <si>
    <t>9783775732970</t>
  </si>
  <si>
    <t>H138</t>
  </si>
  <si>
    <t>ZAHA HADID AND SUPREMATISM</t>
  </si>
  <si>
    <t>9783775733014</t>
  </si>
  <si>
    <t>H139</t>
  </si>
  <si>
    <t>TERUNOBU FUJIMORI ARCHITECT</t>
  </si>
  <si>
    <t>9783775733236</t>
  </si>
  <si>
    <t>H14</t>
  </si>
  <si>
    <t>BAUHAUS: A CONCEPTUAL MODEL</t>
  </si>
  <si>
    <t>9783775724159</t>
  </si>
  <si>
    <t>H140</t>
  </si>
  <si>
    <t>EL GRECO AND MODERNISM</t>
  </si>
  <si>
    <t>9783775733274</t>
  </si>
  <si>
    <t>H142</t>
  </si>
  <si>
    <t>KLIMT THE COLLECTION O.T.WIEN MUSEUM</t>
  </si>
  <si>
    <t>9783775733618</t>
  </si>
  <si>
    <t>H143</t>
  </si>
  <si>
    <t>ART UNLIMITED 2012</t>
  </si>
  <si>
    <t>9783775733960</t>
  </si>
  <si>
    <t>H145</t>
  </si>
  <si>
    <t>LE CORBUSIER LE POEME DE I ANGLE</t>
  </si>
  <si>
    <t>9783775734707</t>
  </si>
  <si>
    <t>H146</t>
  </si>
  <si>
    <t>GREGORY CREWDSON 1985-2005</t>
  </si>
  <si>
    <t>9783775716222</t>
  </si>
  <si>
    <t>H18</t>
  </si>
  <si>
    <t>ART TO HEAR: BAUHAUS</t>
  </si>
  <si>
    <t>9783775724517</t>
  </si>
  <si>
    <t>H21</t>
  </si>
  <si>
    <t>EDWARD BURNE-JONES</t>
  </si>
  <si>
    <t>9783775725170</t>
  </si>
  <si>
    <t>H23</t>
  </si>
  <si>
    <t>BEYELER COLLECTION</t>
  </si>
  <si>
    <t>9783775719469</t>
  </si>
  <si>
    <t>H24</t>
  </si>
  <si>
    <t>WOMEN GALLERISTS</t>
  </si>
  <si>
    <t>9783775719759</t>
  </si>
  <si>
    <t>H25</t>
  </si>
  <si>
    <t>FERDINAND HODLER</t>
  </si>
  <si>
    <t>9783775720632</t>
  </si>
  <si>
    <t>H29</t>
  </si>
  <si>
    <t>GUSTAVE COURBET</t>
  </si>
  <si>
    <t>9783775721097</t>
  </si>
  <si>
    <t>H34</t>
  </si>
  <si>
    <t>MARK DION CONCERNING HUNTING</t>
  </si>
  <si>
    <t>9783775721974</t>
  </si>
  <si>
    <t>H45</t>
  </si>
  <si>
    <t>BACK TO THE CITY STRATEGIES</t>
  </si>
  <si>
    <t>9783775723299</t>
  </si>
  <si>
    <t>H49</t>
  </si>
  <si>
    <t>PAULA MODERSOHN BECKER</t>
  </si>
  <si>
    <t>9783775724791</t>
  </si>
  <si>
    <t>H51</t>
  </si>
  <si>
    <t>BASELITZ 50 JAHRE MALEREI</t>
  </si>
  <si>
    <t>9783775725194</t>
  </si>
  <si>
    <t>H53</t>
  </si>
  <si>
    <t>PAUL MACCARTHY'S LOW LIFE</t>
  </si>
  <si>
    <t>9783775725736</t>
  </si>
  <si>
    <t>H60</t>
  </si>
  <si>
    <t>NEO RAUCH, PAINTINGS</t>
  </si>
  <si>
    <t>9783775725217</t>
  </si>
  <si>
    <t>H63</t>
  </si>
  <si>
    <t>WHAT GOOD IS THE MOON?</t>
  </si>
  <si>
    <t>9783775726665</t>
  </si>
  <si>
    <t>H65</t>
  </si>
  <si>
    <t>GERHARD RICHTER, LANDSCAPES</t>
  </si>
  <si>
    <t>9783775726399</t>
  </si>
  <si>
    <t>H66</t>
  </si>
  <si>
    <t>ROSA LOY. MANNA</t>
  </si>
  <si>
    <t>9783775727624</t>
  </si>
  <si>
    <t>H67</t>
  </si>
  <si>
    <t>GIOVANNI SEGANTINI</t>
  </si>
  <si>
    <t>9783775727655</t>
  </si>
  <si>
    <t>H69</t>
  </si>
  <si>
    <t>STREET LIFE AND HOME STORIES</t>
  </si>
  <si>
    <t>9783775727839</t>
  </si>
  <si>
    <t>H70</t>
  </si>
  <si>
    <t>ELIZABETH PEYTON. GHOST</t>
  </si>
  <si>
    <t>9783775727976</t>
  </si>
  <si>
    <t>H71</t>
  </si>
  <si>
    <t>JOCHEN KLEIN 1967-1997</t>
  </si>
  <si>
    <t>9783775728089</t>
  </si>
  <si>
    <t>H72</t>
  </si>
  <si>
    <t>ED RUSCHA: ROAD TESTED</t>
  </si>
  <si>
    <t>9783775728102</t>
  </si>
  <si>
    <t>H73</t>
  </si>
  <si>
    <t>MUSEUM FRIEDER BURDA</t>
  </si>
  <si>
    <t>9783775728126</t>
  </si>
  <si>
    <t>H74</t>
  </si>
  <si>
    <t>CONSTANTIN BRANCUSI &amp; RICHARD SERRA</t>
  </si>
  <si>
    <t>9783775728218</t>
  </si>
  <si>
    <t>H78</t>
  </si>
  <si>
    <t>MACK. DIC SPRACHE MEINER HAND</t>
  </si>
  <si>
    <t>9783775729789</t>
  </si>
  <si>
    <t>H79</t>
  </si>
  <si>
    <t>SERIOUS GAMES</t>
  </si>
  <si>
    <t>9783775729918</t>
  </si>
  <si>
    <t>H80</t>
  </si>
  <si>
    <t>IN THE ABSENCE OF RAIMUND AB</t>
  </si>
  <si>
    <t>9783775729994</t>
  </si>
  <si>
    <t>H81</t>
  </si>
  <si>
    <t>METROPOL PARASOL, J.MAYER H</t>
  </si>
  <si>
    <t>9783775728379</t>
  </si>
  <si>
    <t>H83</t>
  </si>
  <si>
    <t>ANDREAS GURSKY, WERKE 80 - 08</t>
  </si>
  <si>
    <t>9783775730228</t>
  </si>
  <si>
    <t>H85</t>
  </si>
  <si>
    <t>KURT SCHWITTERS, JOURNEY</t>
  </si>
  <si>
    <t>9783775725118</t>
  </si>
  <si>
    <t>H86</t>
  </si>
  <si>
    <t>RICHTER EDITIONEN 1965-2004</t>
  </si>
  <si>
    <t>9783775714310</t>
  </si>
  <si>
    <t>H88</t>
  </si>
  <si>
    <t>AUGUST MACKE, DER HELLESTE UND REINSTE KLANG DER FARBE</t>
  </si>
  <si>
    <t>9783775721431</t>
  </si>
  <si>
    <t>H90</t>
  </si>
  <si>
    <t>TOULOUSE-LAUTREC. DER INTIME BLICK</t>
  </si>
  <si>
    <t>9783775723466</t>
  </si>
  <si>
    <t>H91</t>
  </si>
  <si>
    <t>CHAGALL, IN NEUEM LICHT</t>
  </si>
  <si>
    <t>9783775723817</t>
  </si>
  <si>
    <t>H92</t>
  </si>
  <si>
    <t>MINIMALISM &amp; AFTER, TRADITION &amp; …</t>
  </si>
  <si>
    <t>9783775723862</t>
  </si>
  <si>
    <t>H94</t>
  </si>
  <si>
    <t>RECOLLECTION</t>
  </si>
  <si>
    <t>9783775727389</t>
  </si>
  <si>
    <t>H95</t>
  </si>
  <si>
    <t>KUNSTMUSEUM BASEL</t>
  </si>
  <si>
    <t>9783775727570</t>
  </si>
  <si>
    <t>H97</t>
  </si>
  <si>
    <t>LYONEL FEININGER, DRAWINGS</t>
  </si>
  <si>
    <t>9783775727877</t>
  </si>
  <si>
    <t>H98</t>
  </si>
  <si>
    <t>DENNIS GUN</t>
  </si>
  <si>
    <t>9783775727938</t>
  </si>
  <si>
    <t>H99</t>
  </si>
  <si>
    <t>XL PHOTOGRAPHY 4</t>
  </si>
  <si>
    <t>9783775728027</t>
  </si>
  <si>
    <t>HI1</t>
  </si>
  <si>
    <t>ALEXANDER CABANEL: TRADITION…</t>
  </si>
  <si>
    <t>9783777436913</t>
  </si>
  <si>
    <t>HI10</t>
  </si>
  <si>
    <t>FROM LOUISE BOURGEOIS TO JEFF</t>
  </si>
  <si>
    <t>9783777432915</t>
  </si>
  <si>
    <t>HI11</t>
  </si>
  <si>
    <t>OBERAMMERGAU 1870-1922</t>
  </si>
  <si>
    <t>9783777427416</t>
  </si>
  <si>
    <t>HI13</t>
  </si>
  <si>
    <t>100 MASTER DRAWINGS FROM…</t>
  </si>
  <si>
    <t>9783777480053</t>
  </si>
  <si>
    <t>HI18</t>
  </si>
  <si>
    <t>E W NAY: PAINTINGS FROM…</t>
  </si>
  <si>
    <t>9783777460659</t>
  </si>
  <si>
    <t>HI19</t>
  </si>
  <si>
    <t>REVERSE PAINTINGS ON GLAS…</t>
  </si>
  <si>
    <t>9783777424859</t>
  </si>
  <si>
    <t>HI21</t>
  </si>
  <si>
    <t>MOHN&amp;KOTHEGASSER: TRANSPA…</t>
  </si>
  <si>
    <t>9783777439952</t>
  </si>
  <si>
    <t>HI22</t>
  </si>
  <si>
    <t>PRINCE EUGENE: GENERAL-PH…</t>
  </si>
  <si>
    <t>9783777425511</t>
  </si>
  <si>
    <t>HI23</t>
  </si>
  <si>
    <t>EUROPEAN LACQUER: SELECTED…</t>
  </si>
  <si>
    <t>9783777489308</t>
  </si>
  <si>
    <t>HI26</t>
  </si>
  <si>
    <t>ART FOR THE MILLIONS</t>
  </si>
  <si>
    <t>9783777422312</t>
  </si>
  <si>
    <t>HI27</t>
  </si>
  <si>
    <t>HOCKEMEYER COLLECTION</t>
  </si>
  <si>
    <t>9783777422718</t>
  </si>
  <si>
    <t>HI32</t>
  </si>
  <si>
    <t>LE CORBUSIER: THE ARCHITECT</t>
  </si>
  <si>
    <t>9783777439914</t>
  </si>
  <si>
    <t>HI33</t>
  </si>
  <si>
    <t>RUPRECHR VON…</t>
  </si>
  <si>
    <t>9783777437118</t>
  </si>
  <si>
    <t>HI34</t>
  </si>
  <si>
    <t>ANSELM KIEFER AND REMBRANDT</t>
  </si>
  <si>
    <t>9783777443812</t>
  </si>
  <si>
    <t>HI35</t>
  </si>
  <si>
    <t>COROT THE SECRET CABINET</t>
  </si>
  <si>
    <t>9783777438412</t>
  </si>
  <si>
    <t>HI37</t>
  </si>
  <si>
    <t>LINE AND SCULPTURE IN DIALOGUE</t>
  </si>
  <si>
    <t>9783777441214</t>
  </si>
  <si>
    <t>HI38</t>
  </si>
  <si>
    <t>OSKAR VON MILLER FORUM</t>
  </si>
  <si>
    <t>9783777429212</t>
  </si>
  <si>
    <t>HI6</t>
  </si>
  <si>
    <t>EUGEN SHONEBECK 1957-1967</t>
  </si>
  <si>
    <t>9783777435619</t>
  </si>
  <si>
    <t>HI8</t>
  </si>
  <si>
    <t>NEW YORK CITY GARDENS</t>
  </si>
  <si>
    <t>9783777427218</t>
  </si>
  <si>
    <t>HU7</t>
  </si>
  <si>
    <t>LANDSCAPE DESIGN - PUBLIC SPACE</t>
  </si>
  <si>
    <t>9787560962634</t>
  </si>
  <si>
    <t>I103</t>
  </si>
  <si>
    <t>SASANIAN ERA</t>
  </si>
  <si>
    <t>9781845116903</t>
  </si>
  <si>
    <t>I117</t>
  </si>
  <si>
    <t>BLACK  SEA  POLITICS</t>
  </si>
  <si>
    <t>9781845110352</t>
  </si>
  <si>
    <t>I120</t>
  </si>
  <si>
    <t>CRUDE  POWER: POL &amp; OIL  MAR</t>
  </si>
  <si>
    <t>9781845110239</t>
  </si>
  <si>
    <t>I128</t>
  </si>
  <si>
    <t>GILBRT &amp; GEORGE</t>
  </si>
  <si>
    <t>9780856675706</t>
  </si>
  <si>
    <t>I130</t>
  </si>
  <si>
    <t>GULF  OIL  AND  GAS  SECTOR</t>
  </si>
  <si>
    <t>9789948008088</t>
  </si>
  <si>
    <t>I139</t>
  </si>
  <si>
    <t>JUSTICE  AND  REMEMBRANCE</t>
  </si>
  <si>
    <t>9787845115265</t>
  </si>
  <si>
    <t>I140</t>
  </si>
  <si>
    <t>LAW  &amp;  POWER  ISLAMIC WORLD</t>
  </si>
  <si>
    <t>9781850439349</t>
  </si>
  <si>
    <t>I143</t>
  </si>
  <si>
    <t>NASIR  KHUSRAW: PORT  PERS P</t>
  </si>
  <si>
    <t>9781850439196</t>
  </si>
  <si>
    <t>I155</t>
  </si>
  <si>
    <t>REVOLUTIONS  &amp;  COLLAPSE  OF</t>
  </si>
  <si>
    <t>9781845112929</t>
  </si>
  <si>
    <t>I157</t>
  </si>
  <si>
    <t>SIBAWAYHI</t>
  </si>
  <si>
    <t>9781850436713</t>
  </si>
  <si>
    <t>I177</t>
  </si>
  <si>
    <t>SHAH ABBAS: EMPEROR OF</t>
  </si>
  <si>
    <t>9781845119898</t>
  </si>
  <si>
    <t>I179</t>
  </si>
  <si>
    <t>ISLAMS FATEFUL PATH: THE CRITICAL</t>
  </si>
  <si>
    <t>9781845117412</t>
  </si>
  <si>
    <t>I18</t>
  </si>
  <si>
    <t>THE ART AND TRADITION OF THE ZULOAGAS HP</t>
  </si>
  <si>
    <t>9781874780106</t>
  </si>
  <si>
    <t>I184</t>
  </si>
  <si>
    <t>THE DUTCH ITALIANATES</t>
  </si>
  <si>
    <t>9780856676574</t>
  </si>
  <si>
    <t>I191</t>
  </si>
  <si>
    <t>KHANS &amp; SHAHS: HIST BAKHTYARI</t>
  </si>
  <si>
    <t>9781848850965</t>
  </si>
  <si>
    <t>I209</t>
  </si>
  <si>
    <t>ART AND ARCHITECTURE II</t>
  </si>
  <si>
    <t>9781845112226</t>
  </si>
  <si>
    <t>I219</t>
  </si>
  <si>
    <t>THE MONUMENTS OF EGYPT</t>
  </si>
  <si>
    <t>9781848850422</t>
  </si>
  <si>
    <t>I221</t>
  </si>
  <si>
    <t>THE ESSENTIAL HORSE</t>
  </si>
  <si>
    <t>9780856675317</t>
  </si>
  <si>
    <t>I223</t>
  </si>
  <si>
    <t>THE ART OF ANCIENT GREECE</t>
  </si>
  <si>
    <t>9780856676437</t>
  </si>
  <si>
    <t>I225</t>
  </si>
  <si>
    <t>NOTHING WASTED. PAINTINGS</t>
  </si>
  <si>
    <t>9780856676833</t>
  </si>
  <si>
    <t>I227</t>
  </si>
  <si>
    <t>LACAN REFRAMED</t>
  </si>
  <si>
    <t>9781845115487</t>
  </si>
  <si>
    <t>I232</t>
  </si>
  <si>
    <t>EXPLORING SITE-SPECIFIC ART</t>
  </si>
  <si>
    <t>9781848850644</t>
  </si>
  <si>
    <t>I246</t>
  </si>
  <si>
    <t>DEGREES OF EXCELLENCE</t>
  </si>
  <si>
    <t>9781845111458</t>
  </si>
  <si>
    <t>I247</t>
  </si>
  <si>
    <t>ANDREA RICCIO</t>
  </si>
  <si>
    <t>9780856676567</t>
  </si>
  <si>
    <t>I263</t>
  </si>
  <si>
    <t>KRISTEVA REFREMED</t>
  </si>
  <si>
    <t>9781845116606</t>
  </si>
  <si>
    <t>I265</t>
  </si>
  <si>
    <t>HEIDEGGER REFRAMED</t>
  </si>
  <si>
    <t>9781845116798</t>
  </si>
  <si>
    <t>I273</t>
  </si>
  <si>
    <t>KITAJ: CONTEMPORARY ARTISTS</t>
  </si>
  <si>
    <t>9780856675713</t>
  </si>
  <si>
    <t>I285</t>
  </si>
  <si>
    <t>POLITICS: ANTIQUITY AND ITS LEGACY</t>
  </si>
  <si>
    <t>9781845118457</t>
  </si>
  <si>
    <t>I288</t>
  </si>
  <si>
    <t>ZOROASTRIANISM: AN INTRODUCTION</t>
  </si>
  <si>
    <t>9781848850880</t>
  </si>
  <si>
    <t>I29</t>
  </si>
  <si>
    <t>RENAISSANCE WOMAN</t>
  </si>
  <si>
    <t>9781850434212</t>
  </si>
  <si>
    <t>I290</t>
  </si>
  <si>
    <t>JUNK: ART AND THE POLITICS OF</t>
  </si>
  <si>
    <t>9781848854130</t>
  </si>
  <si>
    <t>I294</t>
  </si>
  <si>
    <t>ART AND THE CITY</t>
  </si>
  <si>
    <t>9781845114657</t>
  </si>
  <si>
    <t>I297</t>
  </si>
  <si>
    <t>SITE-WRITING: THE ARCHITECTURE</t>
  </si>
  <si>
    <t>9781845119997</t>
  </si>
  <si>
    <t>I298</t>
  </si>
  <si>
    <t>MODERN HISTORY ISMAILIS</t>
  </si>
  <si>
    <t>9781845117177</t>
  </si>
  <si>
    <t>I313</t>
  </si>
  <si>
    <t>SIKHISM: AN INTRODUCTION</t>
  </si>
  <si>
    <t>9781848853218</t>
  </si>
  <si>
    <t>I316</t>
  </si>
  <si>
    <t>FEDERICO FELLINI</t>
  </si>
  <si>
    <t>9781845114251</t>
  </si>
  <si>
    <t>I318</t>
  </si>
  <si>
    <t>DMITRI SHOSTAKOVICH</t>
  </si>
  <si>
    <t>9781850434849</t>
  </si>
  <si>
    <t>I319</t>
  </si>
  <si>
    <t>KIRA MURATOVA</t>
  </si>
  <si>
    <t>9781850434092</t>
  </si>
  <si>
    <t>I323</t>
  </si>
  <si>
    <t>AHMADINEJAD TPB</t>
  </si>
  <si>
    <t>9781845116361</t>
  </si>
  <si>
    <t>I324</t>
  </si>
  <si>
    <t>SAFAVID PERSIA</t>
  </si>
  <si>
    <t>9781860640865</t>
  </si>
  <si>
    <t>I325</t>
  </si>
  <si>
    <t>COURT ON CANVAS</t>
  </si>
  <si>
    <t>9780856677069</t>
  </si>
  <si>
    <t>I73</t>
  </si>
  <si>
    <t>ISLAM TODAY</t>
  </si>
  <si>
    <t>9781860642579</t>
  </si>
  <si>
    <t>ID002</t>
  </si>
  <si>
    <t>0   ,   10</t>
  </si>
  <si>
    <t>9789064501357</t>
  </si>
  <si>
    <t>ID1</t>
  </si>
  <si>
    <t>A+T 25: IN COMMON 1 COLLECTIVE SPACE</t>
  </si>
  <si>
    <t>9781132640902</t>
  </si>
  <si>
    <t>ID106</t>
  </si>
  <si>
    <t>VOLUME 18-AFTER ZERO</t>
  </si>
  <si>
    <t>9789077966181</t>
  </si>
  <si>
    <t>ID125</t>
  </si>
  <si>
    <t>EL CROQUIS KOOLHAUAS53+79</t>
  </si>
  <si>
    <t>9788488386335</t>
  </si>
  <si>
    <t>ID126</t>
  </si>
  <si>
    <t>EL CROQUIS 136-137</t>
  </si>
  <si>
    <t>9788488386465</t>
  </si>
  <si>
    <t>ID135</t>
  </si>
  <si>
    <t>TADAO ANDO : HOUSE &amp; HOUSING</t>
  </si>
  <si>
    <t>9784887062771</t>
  </si>
  <si>
    <t>ID137</t>
  </si>
  <si>
    <t>SPACE 477: SHANGHAI</t>
  </si>
  <si>
    <t>9781112282471</t>
  </si>
  <si>
    <t>ID138</t>
  </si>
  <si>
    <t>SPACE 478: MIN HYUN-SIK - ALVARO</t>
  </si>
  <si>
    <t>9781112282472</t>
  </si>
  <si>
    <t>ID141</t>
  </si>
  <si>
    <t>VIA PREMIOS/PRIZES</t>
  </si>
  <si>
    <t>9781115767191</t>
  </si>
  <si>
    <t>ID143</t>
  </si>
  <si>
    <t>A+T 30: CIVILITIES II</t>
  </si>
  <si>
    <t>9781132640906</t>
  </si>
  <si>
    <t>ID147</t>
  </si>
  <si>
    <t>GMP: VON GERKAN , MARG UND PARTNER</t>
  </si>
  <si>
    <t>9788986780109</t>
  </si>
  <si>
    <t>ID15</t>
  </si>
  <si>
    <t>EL CROQUIS 78+93+108 HOLL</t>
  </si>
  <si>
    <t>9788488386267</t>
  </si>
  <si>
    <t>ID150</t>
  </si>
  <si>
    <t>LIBERTY BELL : BOHLIN JACKSON</t>
  </si>
  <si>
    <t>9788097460040</t>
  </si>
  <si>
    <t>ID16</t>
  </si>
  <si>
    <t>EL CROQUIS 86+111 : MVRDV</t>
  </si>
  <si>
    <t>9788488386298</t>
  </si>
  <si>
    <t>ID160</t>
  </si>
  <si>
    <t>EL CROQUIS 140: ALVARO SIZA</t>
  </si>
  <si>
    <t>9788488386496</t>
  </si>
  <si>
    <t>ID161</t>
  </si>
  <si>
    <t>THE PUBLIC CHANCE: NEW URBAN LANDSCAPE</t>
  </si>
  <si>
    <t>9788461244881</t>
  </si>
  <si>
    <t>ID17</t>
  </si>
  <si>
    <t>EL CROQUIS HB 109/110  HERZOG &amp; DH X</t>
  </si>
  <si>
    <t>9788488386274</t>
  </si>
  <si>
    <t>ID174</t>
  </si>
  <si>
    <t>A+T 31: HYBRIDS I</t>
  </si>
  <si>
    <t>9781132640907</t>
  </si>
  <si>
    <t>ID175</t>
  </si>
  <si>
    <t>EL CROQUIS 141: STEVEN HOLL</t>
  </si>
  <si>
    <t>9788488386502</t>
  </si>
  <si>
    <t>ID184</t>
  </si>
  <si>
    <t>KOEN VAN VELSEN: 16 PROJECTS (EN)</t>
  </si>
  <si>
    <t>9789081258524</t>
  </si>
  <si>
    <t>ID185</t>
  </si>
  <si>
    <t>EURO ISLAM ARCHITECTURE: NEW MOSQUE</t>
  </si>
  <si>
    <t>9789085066378</t>
  </si>
  <si>
    <t>ID188</t>
  </si>
  <si>
    <t>AMSTERDAM IN LETTERS</t>
  </si>
  <si>
    <t>9789078088257</t>
  </si>
  <si>
    <t>ID19</t>
  </si>
  <si>
    <t>EL CROQUIS IN PROGRESS II</t>
  </si>
  <si>
    <t>9788488386359</t>
  </si>
  <si>
    <t>ID190</t>
  </si>
  <si>
    <t>VOLUME 16: ENGINEERING SOCIETY</t>
  </si>
  <si>
    <t>9789077966167</t>
  </si>
  <si>
    <t>ID191</t>
  </si>
  <si>
    <t>VOLUME 17: CONTENT MANAGEMENT</t>
  </si>
  <si>
    <t>9789077966174</t>
  </si>
  <si>
    <t>ID195</t>
  </si>
  <si>
    <t>GLENN MURCUTT - THINKING DRAWING</t>
  </si>
  <si>
    <t>9784887062948</t>
  </si>
  <si>
    <t>ID197</t>
  </si>
  <si>
    <t>A+T 32 HYBRIDS II</t>
  </si>
  <si>
    <t>9781132640908</t>
  </si>
  <si>
    <t>ID2</t>
  </si>
  <si>
    <t>A+T 27 : IN COMMON 3 COLLECTIVE SPAC</t>
  </si>
  <si>
    <t>9781132640904</t>
  </si>
  <si>
    <t>ID20</t>
  </si>
  <si>
    <t>EL CROQUIS IN PROGRESS I</t>
  </si>
  <si>
    <t>9788488386250</t>
  </si>
  <si>
    <t>ID205</t>
  </si>
  <si>
    <t>LIGHT INTO LIFE</t>
  </si>
  <si>
    <t>9788970592633</t>
  </si>
  <si>
    <t>ID209</t>
  </si>
  <si>
    <t>EL CROQUIS 144: EMBT MIRALLES</t>
  </si>
  <si>
    <t>9788488386533</t>
  </si>
  <si>
    <t>ID213</t>
  </si>
  <si>
    <t>HOCO - DENSITY HOUSING CONSTRUCTION</t>
  </si>
  <si>
    <t>9788461330805</t>
  </si>
  <si>
    <t>ID22</t>
  </si>
  <si>
    <t>EL CROQUIS FRANK GEHRY</t>
  </si>
  <si>
    <t>9788488386366</t>
  </si>
  <si>
    <t>ID220</t>
  </si>
  <si>
    <t>TOYO ITO RECENT PROJECT</t>
  </si>
  <si>
    <t>9784871406642</t>
  </si>
  <si>
    <t>ID222</t>
  </si>
  <si>
    <t>A+T 33-34 HYBRIDS III: RESIDENTIAL</t>
  </si>
  <si>
    <t>ID223</t>
  </si>
  <si>
    <t>THE SCHOOLS OF HERMAN HERTZBERGER</t>
  </si>
  <si>
    <t>9789064506468</t>
  </si>
  <si>
    <t>ID225</t>
  </si>
  <si>
    <t>BEYOND II:VALUE AND SYMPTOM</t>
  </si>
  <si>
    <t>9789085067931</t>
  </si>
  <si>
    <t>ID226</t>
  </si>
  <si>
    <t>NEW EUROPEAN ARCHITECTURE</t>
  </si>
  <si>
    <t>9789085069881</t>
  </si>
  <si>
    <t>ID23</t>
  </si>
  <si>
    <t>density : condensed</t>
  </si>
  <si>
    <t>9788461112036</t>
  </si>
  <si>
    <t>ID230</t>
  </si>
  <si>
    <t>OPEN CITY: DESIGNING COEXISTENCE</t>
  </si>
  <si>
    <t>9789085067832</t>
  </si>
  <si>
    <t>ID235</t>
  </si>
  <si>
    <t>EL CROQUIS 148:COLLECTIVE EXPERIME</t>
  </si>
  <si>
    <t>9788488386571</t>
  </si>
  <si>
    <t>ID236</t>
  </si>
  <si>
    <t>EL CROQUIS 147:TOYO ITO</t>
  </si>
  <si>
    <t>9788488386564</t>
  </si>
  <si>
    <t>ID237</t>
  </si>
  <si>
    <t>EL CROQUIS 146:SOUTO DE MOURA</t>
  </si>
  <si>
    <t>9788488386557</t>
  </si>
  <si>
    <t>ID241</t>
  </si>
  <si>
    <t>NEXT - COLLECTIVE HOUSING IN PROGRES</t>
  </si>
  <si>
    <t>9788461386765</t>
  </si>
  <si>
    <t>ID242</t>
  </si>
  <si>
    <t>AV139: TWELVE WORLD MUSEUMS</t>
  </si>
  <si>
    <t>9788437010613</t>
  </si>
  <si>
    <t>ID243</t>
  </si>
  <si>
    <t>OPTIMISTIC ARCHITECTURE YEARBOOK 2009</t>
  </si>
  <si>
    <t>9782953142129</t>
  </si>
  <si>
    <t>ID245</t>
  </si>
  <si>
    <t>REFLECTIONS/SMALL STUFF - UNSTUDIO</t>
  </si>
  <si>
    <t>9789080518841</t>
  </si>
  <si>
    <t>ID246</t>
  </si>
  <si>
    <t>EL CROQUIS 149 : COLL. EXPERIMENTS II</t>
  </si>
  <si>
    <t>9788488386588</t>
  </si>
  <si>
    <t>ID248</t>
  </si>
  <si>
    <t>C3 304 SUSTAINABLE &amp; ARCHITECTONIC</t>
  </si>
  <si>
    <t>9782092519002</t>
  </si>
  <si>
    <t>ID25</t>
  </si>
  <si>
    <t>A+T 26: IN COMMON 2 COLLECTIVE SPACE</t>
  </si>
  <si>
    <t>9781132640903</t>
  </si>
  <si>
    <t>ID251</t>
  </si>
  <si>
    <t>C3 309 STACKED FOLDED</t>
  </si>
  <si>
    <t>9782092519005</t>
  </si>
  <si>
    <t>ID252</t>
  </si>
  <si>
    <t>AV140: 50 SMALL WORKS</t>
  </si>
  <si>
    <t>ID253</t>
  </si>
  <si>
    <t>FRANK O GEHRY NOVARTIS CAMPUS</t>
  </si>
  <si>
    <t>9783856164768</t>
  </si>
  <si>
    <t>ID255</t>
  </si>
  <si>
    <t>EL CROQUISE 151 SOU FUJOMOTO</t>
  </si>
  <si>
    <t>9788488386618</t>
  </si>
  <si>
    <t>ID257</t>
  </si>
  <si>
    <t>CITIES FULL OF SPACE - QUALITIES</t>
  </si>
  <si>
    <t>9789064506741</t>
  </si>
  <si>
    <t>ID258</t>
  </si>
  <si>
    <t>COGNITIVE ARCHITECTURE FROM BIO-PO</t>
  </si>
  <si>
    <t>9789064507250</t>
  </si>
  <si>
    <t>ID26</t>
  </si>
  <si>
    <t>D BOOK DENSITY,DATA DIAGRAMS</t>
  </si>
  <si>
    <t>9788461159000</t>
  </si>
  <si>
    <t>ID260</t>
  </si>
  <si>
    <t>DESIGN AND POLITICS</t>
  </si>
  <si>
    <t>9789064507014</t>
  </si>
  <si>
    <t>ID262</t>
  </si>
  <si>
    <t>HERTZBERGER LESSONS IN ARCHITECTURE</t>
  </si>
  <si>
    <t>9789064505621</t>
  </si>
  <si>
    <t>ID266</t>
  </si>
  <si>
    <t>A+T 18 TONY FRETTON</t>
  </si>
  <si>
    <t>9781132640901</t>
  </si>
  <si>
    <t>ID267</t>
  </si>
  <si>
    <t>A+T 23: NEW MATERIALITY 1</t>
  </si>
  <si>
    <t>9781132640909</t>
  </si>
  <si>
    <t>ID268</t>
  </si>
  <si>
    <t>A+T 35-36: PUBLIC - LANDSCAPE URBAN</t>
  </si>
  <si>
    <t>9788461421480</t>
  </si>
  <si>
    <t>ID271</t>
  </si>
  <si>
    <t>AESTHETICS OF SUSTAINABLE ARCHITECT</t>
  </si>
  <si>
    <t>9789064507526</t>
  </si>
  <si>
    <t>ID273</t>
  </si>
  <si>
    <t>GA DOCUMENT 113: INTERNATIONAL 2010</t>
  </si>
  <si>
    <t>9784871402736</t>
  </si>
  <si>
    <t>ID274</t>
  </si>
  <si>
    <t>ZAHA HADID - RECENT PROJECT</t>
  </si>
  <si>
    <t>9784871406697</t>
  </si>
  <si>
    <t>9788437010688</t>
  </si>
  <si>
    <t>ID282</t>
  </si>
  <si>
    <t>C3 311: TO GRAFT</t>
  </si>
  <si>
    <t>9782092519093</t>
  </si>
  <si>
    <t>ID284</t>
  </si>
  <si>
    <t>C3 313: DIGITAL TECTONICS</t>
  </si>
  <si>
    <t>9782092519095</t>
  </si>
  <si>
    <t>9782092519097</t>
  </si>
  <si>
    <t>ID287</t>
  </si>
  <si>
    <t>C3 317: WALL + RIDING THE GREEN</t>
  </si>
  <si>
    <t>9782092519098</t>
  </si>
  <si>
    <t>ID289</t>
  </si>
  <si>
    <t>FUMIHIKO MAKI - NOVARTIS CAMPUS …</t>
  </si>
  <si>
    <t>9783856165017</t>
  </si>
  <si>
    <t>ID29</t>
  </si>
  <si>
    <t>EL CROQUIS:DAVID CHIPPERFIELD</t>
  </si>
  <si>
    <t>9788488386380</t>
  </si>
  <si>
    <t>ID290</t>
  </si>
  <si>
    <t>YOSHIO TANIGUCHI - NOVARTIS…</t>
  </si>
  <si>
    <t>9783856165048</t>
  </si>
  <si>
    <t>ID291</t>
  </si>
  <si>
    <t>DESIGN FOR THE OTHER 90%</t>
  </si>
  <si>
    <t>9780910503976</t>
  </si>
  <si>
    <t>ID293</t>
  </si>
  <si>
    <t>EL CROQUIS 152/153: HERZOG &amp; DE MEU…</t>
  </si>
  <si>
    <t>9788488386625</t>
  </si>
  <si>
    <t>ID296</t>
  </si>
  <si>
    <t>SERGE ONNEN: DRAWINGS ON HANDS</t>
  </si>
  <si>
    <t>9780979918889</t>
  </si>
  <si>
    <t>ID305</t>
  </si>
  <si>
    <t>YONA FRIEDMAN: DRAWINGS &amp; MODELS…</t>
  </si>
  <si>
    <t>9782840664062</t>
  </si>
  <si>
    <t>ID306</t>
  </si>
  <si>
    <t>DESIGNER &amp; DESIGN 004.2: ICH &amp; KAR BLUE</t>
  </si>
  <si>
    <t>9782350172125</t>
  </si>
  <si>
    <t>ID307</t>
  </si>
  <si>
    <t>DESIGNER 7 DESIGN 004.2: ICH &amp; KAR RED</t>
  </si>
  <si>
    <t>9782350172118</t>
  </si>
  <si>
    <t>ID308</t>
  </si>
  <si>
    <t>DESIGNER &amp; DESIGN 078: STEPHAN MUNTAN</t>
  </si>
  <si>
    <t>9782350172088</t>
  </si>
  <si>
    <t>ID309</t>
  </si>
  <si>
    <t>DESIGNER &amp; DESIGN 079: IAN WRIGHT</t>
  </si>
  <si>
    <t>9782350172095</t>
  </si>
  <si>
    <t>id32</t>
  </si>
  <si>
    <t>dd 20 : adoptions bernd kniess</t>
  </si>
  <si>
    <t>9788991111233</t>
  </si>
  <si>
    <t>ID320</t>
  </si>
  <si>
    <t>NEW TOWNS FOR THE 21ST CENTURY</t>
  </si>
  <si>
    <t>9789085068051</t>
  </si>
  <si>
    <t>ID329</t>
  </si>
  <si>
    <t>THIS IS HYBRID</t>
  </si>
  <si>
    <t>9788461464524</t>
  </si>
  <si>
    <t>ID330</t>
  </si>
  <si>
    <t>EL CROQUIS 154: AIRES MATEUS</t>
  </si>
  <si>
    <t>9788488386632</t>
  </si>
  <si>
    <t>ID333</t>
  </si>
  <si>
    <t>C3 319 DWELL-HOW 15 HOUSES</t>
  </si>
  <si>
    <t>9782092519100</t>
  </si>
  <si>
    <t>9782092519099</t>
  </si>
  <si>
    <t>ID335</t>
  </si>
  <si>
    <t>EL CROQUIS 156 VALERIO OLGIATI</t>
  </si>
  <si>
    <t>9788488386656</t>
  </si>
  <si>
    <t>ID336</t>
  </si>
  <si>
    <t>EL CROQUIS 155: SANAA 2008-2011</t>
  </si>
  <si>
    <t>9788488386649</t>
  </si>
  <si>
    <t>ID337</t>
  </si>
  <si>
    <t>C3 322: WALKING ALONG THE CULTURE</t>
  </si>
  <si>
    <t>9782092519103</t>
  </si>
  <si>
    <t>ID346</t>
  </si>
  <si>
    <t>DENSITY IS HOME - HOUSING BY A+T…</t>
  </si>
  <si>
    <t>9788461512379</t>
  </si>
  <si>
    <t>ID352</t>
  </si>
  <si>
    <t>A+T 38 STRATEGY AND TACTICS IN …</t>
  </si>
  <si>
    <t>9788461561377</t>
  </si>
  <si>
    <t>ID355</t>
  </si>
  <si>
    <t>AV 150: MADE IN CHINA</t>
  </si>
  <si>
    <t>9788437010666</t>
  </si>
  <si>
    <t>ID356</t>
  </si>
  <si>
    <t>GA DOCUMENT 118 HOLL ZUMTHOR SELGAS</t>
  </si>
  <si>
    <t>9784871402781</t>
  </si>
  <si>
    <t>ID357</t>
  </si>
  <si>
    <t>AFRICA AND MIDDLE EAST - ATLAS ARCHITECTURE</t>
  </si>
  <si>
    <t>9788492937196</t>
  </si>
  <si>
    <t>ID359</t>
  </si>
  <si>
    <t>EL CROQUIS 159: NEUTELINGS RIEDIJK</t>
  </si>
  <si>
    <t>9788488386694</t>
  </si>
  <si>
    <t>ID36</t>
  </si>
  <si>
    <t>EL CROQUIS 134-135</t>
  </si>
  <si>
    <t>9788488386441</t>
  </si>
  <si>
    <t>ID360</t>
  </si>
  <si>
    <t>AV 151: SOUTO DE MOURA 1980 - 2012</t>
  </si>
  <si>
    <t>ID361</t>
  </si>
  <si>
    <t>A+T 37: STRATEGY SPACE- LANDSCAPE</t>
  </si>
  <si>
    <t>9788461529230</t>
  </si>
  <si>
    <t>ID362</t>
  </si>
  <si>
    <t>C3 323: PLAING OUTSIDE THE RULES</t>
  </si>
  <si>
    <t>ID363</t>
  </si>
  <si>
    <t>C3 324: WALL - FAÇADE AS SURFACE</t>
  </si>
  <si>
    <t>ID364</t>
  </si>
  <si>
    <t>C3 325: BETWEEN SPACES AND PLACES</t>
  </si>
  <si>
    <t>ID365</t>
  </si>
  <si>
    <t>EL CROQUIS 157 STUDIO MUMBAI</t>
  </si>
  <si>
    <t>9788488386670</t>
  </si>
  <si>
    <t>ID366</t>
  </si>
  <si>
    <t>EL CROQUIS 158: JOHN PAWSON</t>
  </si>
  <si>
    <t>9788488386687</t>
  </si>
  <si>
    <t>ID368</t>
  </si>
  <si>
    <t>METROPOLITAN LANDSCAPE ARCHITECTURE</t>
  </si>
  <si>
    <t>9789068685916</t>
  </si>
  <si>
    <t>ID369</t>
  </si>
  <si>
    <t>AV PROYECTOS 47 DOSSIER FOSTER</t>
  </si>
  <si>
    <t>9782092519208</t>
  </si>
  <si>
    <t>ID370</t>
  </si>
  <si>
    <t>GA DOCUMENT 120: STEVEN HOLL</t>
  </si>
  <si>
    <t>9784871402804</t>
  </si>
  <si>
    <t>ID371</t>
  </si>
  <si>
    <t>AV 152 THE GLOBAL SCHOOL</t>
  </si>
  <si>
    <t>9784871402530</t>
  </si>
  <si>
    <t>ID372</t>
  </si>
  <si>
    <t>EL CROQUIS 160: BEVK PEROVIC</t>
  </si>
  <si>
    <t>9788488386700</t>
  </si>
  <si>
    <t>ID373</t>
  </si>
  <si>
    <t>C3 326: THE WORLD AS FLUK-JAPANESE</t>
  </si>
  <si>
    <t>9782092519200</t>
  </si>
  <si>
    <t>ID375</t>
  </si>
  <si>
    <t>RICHARD ROGERS</t>
  </si>
  <si>
    <t>9782844263421</t>
  </si>
  <si>
    <t>ID376</t>
  </si>
  <si>
    <t>FERNANDO BOTERO</t>
  </si>
  <si>
    <t>9788448249427</t>
  </si>
  <si>
    <t>ID377</t>
  </si>
  <si>
    <t>MORTEZA MOMAYEZ- SELECTION</t>
  </si>
  <si>
    <t>9789646994638</t>
  </si>
  <si>
    <t>ID378</t>
  </si>
  <si>
    <t>MORTEZA MOMAYEZ GRAPHIC DESIGN</t>
  </si>
  <si>
    <t>9789646994386</t>
  </si>
  <si>
    <t>ID380</t>
  </si>
  <si>
    <t>EIRI SHUNGA EHON MOKUROKU</t>
  </si>
  <si>
    <t>9784582662115</t>
  </si>
  <si>
    <t>ID381</t>
  </si>
  <si>
    <t>ISOZAKI  IN ASIA</t>
  </si>
  <si>
    <t>9784786902185</t>
  </si>
  <si>
    <t>ID382</t>
  </si>
  <si>
    <t>NORDIC MODERNISM</t>
  </si>
  <si>
    <t>9784782692181</t>
  </si>
  <si>
    <t>ID383</t>
  </si>
  <si>
    <t>ILLUSTRATIONS BY GHOBAD SHIVA</t>
  </si>
  <si>
    <t>9789646994911</t>
  </si>
  <si>
    <t>ID384</t>
  </si>
  <si>
    <t>GHOBAD SHIVA</t>
  </si>
  <si>
    <t>9789646994294</t>
  </si>
  <si>
    <t>ID385</t>
  </si>
  <si>
    <t>AV 153/154 : SPAIN YEARBOOK 2012</t>
  </si>
  <si>
    <t>97884370106613</t>
  </si>
  <si>
    <t>ID386</t>
  </si>
  <si>
    <t>GA DOCUMENT 121: INTERNATIONAL 2012</t>
  </si>
  <si>
    <t>9784871402811</t>
  </si>
  <si>
    <t>ID387</t>
  </si>
  <si>
    <t>C3 329 : AIRES MATEUS / REDUX</t>
  </si>
  <si>
    <t>9782092519201</t>
  </si>
  <si>
    <t>ID388</t>
  </si>
  <si>
    <t>C3 330: THE CORPORATE IMAGE - COOLE</t>
  </si>
  <si>
    <t>9782092519202</t>
  </si>
  <si>
    <t>ID389</t>
  </si>
  <si>
    <t>C3 331 : LIBRARY OPENS</t>
  </si>
  <si>
    <t>9782092519203</t>
  </si>
  <si>
    <t>ID39</t>
  </si>
  <si>
    <t>A+T 29: CIVILITIES 1</t>
  </si>
  <si>
    <t>9781132640905</t>
  </si>
  <si>
    <t>ID390</t>
  </si>
  <si>
    <t>C3 322 : BARGAINS TO VALUABLES</t>
  </si>
  <si>
    <t>9782092519204</t>
  </si>
  <si>
    <t>ID391</t>
  </si>
  <si>
    <t>C3 333: SPATIAL FROM TEMPORAL</t>
  </si>
  <si>
    <t>9782092519205</t>
  </si>
  <si>
    <t>ID392</t>
  </si>
  <si>
    <t>C3 334: CONCRETE MANIFESTOS</t>
  </si>
  <si>
    <t>9782092519206</t>
  </si>
  <si>
    <t>ID393</t>
  </si>
  <si>
    <t>SHIFTS - ARCHITECTURE AFTER THE 20</t>
  </si>
  <si>
    <t>9789081920704</t>
  </si>
  <si>
    <t>ID394</t>
  </si>
  <si>
    <t>GA RECENT PROJECT: OMA</t>
  </si>
  <si>
    <t>9784871406772</t>
  </si>
  <si>
    <t>ID395</t>
  </si>
  <si>
    <t>EL CROQUIS 161: MANSILLA + TUNON</t>
  </si>
  <si>
    <t>9788488386717</t>
  </si>
  <si>
    <t>ID396</t>
  </si>
  <si>
    <t>EL CROQUISE 162 RCR ARQUITECTES</t>
  </si>
  <si>
    <t>9788488386724</t>
  </si>
  <si>
    <t>ID397</t>
  </si>
  <si>
    <t>A+T 39-40 RECLAIM - REMEDIATE REUSE</t>
  </si>
  <si>
    <t>9788461560202</t>
  </si>
  <si>
    <t>ID398</t>
  </si>
  <si>
    <t>PETER MARTENS - AMERICAN TESTIMONY</t>
  </si>
  <si>
    <t>9789460830648</t>
  </si>
  <si>
    <t>ID399</t>
  </si>
  <si>
    <t>COMPENDIUM FOR THE CIVIC ECONOMY</t>
  </si>
  <si>
    <t>9789078088004</t>
  </si>
  <si>
    <t>ID4</t>
  </si>
  <si>
    <t>VIA 15: COURTYARDS</t>
  </si>
  <si>
    <t>9771137740001</t>
  </si>
  <si>
    <t>ID400</t>
  </si>
  <si>
    <t>FUKT 11: MAGAZINE FOR CONTEMPORARY</t>
  </si>
  <si>
    <t>9783868952582</t>
  </si>
  <si>
    <t>ID401</t>
  </si>
  <si>
    <t>FRANSJE KILLAARS - SAMPLES</t>
  </si>
  <si>
    <t>9789064507922</t>
  </si>
  <si>
    <t>ID402</t>
  </si>
  <si>
    <t>GRADUATION PROJECTS AMSTERDAM ACADE</t>
  </si>
  <si>
    <t>9789461400222</t>
  </si>
  <si>
    <t>ID403</t>
  </si>
  <si>
    <t>AV 156 EUROPE, LIVING TOGEDER</t>
  </si>
  <si>
    <t>ID404</t>
  </si>
  <si>
    <t>AV PROYECTOS 051: URBAN SIZE</t>
  </si>
  <si>
    <t>ID405</t>
  </si>
  <si>
    <t>ARCHITECTURAL STRATEGIES: SANCHO</t>
  </si>
  <si>
    <t>9788499421957</t>
  </si>
  <si>
    <t>ID406</t>
  </si>
  <si>
    <t>BRICKS &amp; BALLOONS - ARCHITECTURE</t>
  </si>
  <si>
    <t>9789064507960</t>
  </si>
  <si>
    <t>ID407</t>
  </si>
  <si>
    <t>MAKING CITY - ENG 5TH IABR 2012</t>
  </si>
  <si>
    <t>9789080957244</t>
  </si>
  <si>
    <t>ID408</t>
  </si>
  <si>
    <t>THE BEGINNING OF THE MISUNDERSTAND</t>
  </si>
  <si>
    <t>9783868951714</t>
  </si>
  <si>
    <t>ID409</t>
  </si>
  <si>
    <t>HHF ARCHITECTS</t>
  </si>
  <si>
    <t>9788996450832</t>
  </si>
  <si>
    <t>ID410</t>
  </si>
  <si>
    <t>FOR THE PEOPLE, BY THE PEOPLE</t>
  </si>
  <si>
    <t>9789081811507</t>
  </si>
  <si>
    <t>ID411</t>
  </si>
  <si>
    <t>RADICAL COMMONPLACES - ARCHITECTURAL</t>
  </si>
  <si>
    <t>9789081326353</t>
  </si>
  <si>
    <t>ID412</t>
  </si>
  <si>
    <t>C3 337: INTROVERT POTENTIAL</t>
  </si>
  <si>
    <t>ID413</t>
  </si>
  <si>
    <t>EL CROQUIS 163-164 GLENN MURCUTT</t>
  </si>
  <si>
    <t>9788488386731</t>
  </si>
  <si>
    <t>ID414</t>
  </si>
  <si>
    <t>C3 336: NEW HOSPITAL</t>
  </si>
  <si>
    <t>ID415</t>
  </si>
  <si>
    <t>EL CROQUIS 165: DEAN GODSELL</t>
  </si>
  <si>
    <t>9788488386748</t>
  </si>
  <si>
    <t>ID416</t>
  </si>
  <si>
    <t>C3 339: WITH GREEN</t>
  </si>
  <si>
    <t>ID417</t>
  </si>
  <si>
    <t>ARCH-MANUAL DESIGN + CONCEPT +SCRI…</t>
  </si>
  <si>
    <t>9787560950198</t>
  </si>
  <si>
    <t>ID46</t>
  </si>
  <si>
    <t>SPAIN BUILDS 1975-2005 (AV 113)</t>
  </si>
  <si>
    <t>9788460985716</t>
  </si>
  <si>
    <t>ID50</t>
  </si>
  <si>
    <t>ARCHIPRIX INTERNAT SHANGHAI 2007</t>
  </si>
  <si>
    <t>9789064506161</t>
  </si>
  <si>
    <t>ID51</t>
  </si>
  <si>
    <t>ARCHIPRIX 2007 : THE BEST DUTCH GRAD</t>
  </si>
  <si>
    <t>9789064506178</t>
  </si>
  <si>
    <t>ID56</t>
  </si>
  <si>
    <t>CONSTRUCTING THE NETHERLAND</t>
  </si>
  <si>
    <t>9789068683868</t>
  </si>
  <si>
    <t>ID62</t>
  </si>
  <si>
    <t>EL CROQUIS 133 JUAN NAVARRO</t>
  </si>
  <si>
    <t>9782125633003</t>
  </si>
  <si>
    <t>ID7</t>
  </si>
  <si>
    <t>EL CROQUIS 131-132 OMA/KOOLHAAS</t>
  </si>
  <si>
    <t>9788488386397</t>
  </si>
  <si>
    <t>ID77</t>
  </si>
  <si>
    <t>FILM AND ARCHITECTURE</t>
  </si>
  <si>
    <t>9788986780048</t>
  </si>
  <si>
    <t>RAFAEL MONEO</t>
  </si>
  <si>
    <t>ID94</t>
  </si>
  <si>
    <t>GA DOCUMENT 105: GEHRY, NOUVEL…</t>
  </si>
  <si>
    <t>9784871402651</t>
  </si>
  <si>
    <t>ID95</t>
  </si>
  <si>
    <t>GA CONTEMPORARY ARCHITECTURE 11: OFFICE2</t>
  </si>
  <si>
    <t>9784871405812</t>
  </si>
  <si>
    <t>L10</t>
  </si>
  <si>
    <t>AGA KHAN AWARD FOR ARCHITECTURE</t>
  </si>
  <si>
    <t>9783037782422</t>
  </si>
  <si>
    <t>L11</t>
  </si>
  <si>
    <t>STEVEN HOLL - SCALE: AN ARCHITECT</t>
  </si>
  <si>
    <t>9783037782514</t>
  </si>
  <si>
    <t>L12</t>
  </si>
  <si>
    <t>STEVEN HOLL - COLOR LIGHT TIME</t>
  </si>
  <si>
    <t>9783037782521</t>
  </si>
  <si>
    <t>L13</t>
  </si>
  <si>
    <t>GIGON/GUYER ARCHITECTS: WORKS 01</t>
  </si>
  <si>
    <t>9783037782767</t>
  </si>
  <si>
    <t>L16</t>
  </si>
  <si>
    <t>RAFAEL VINOLY ARCHITECTS</t>
  </si>
  <si>
    <t>9783791350745</t>
  </si>
  <si>
    <t>L17</t>
  </si>
  <si>
    <t>INSULAR ANSIGHT</t>
  </si>
  <si>
    <t>9783037782552</t>
  </si>
  <si>
    <t>L2</t>
  </si>
  <si>
    <t>PARADOXES OF APPEARING</t>
  </si>
  <si>
    <t>9783037781920</t>
  </si>
  <si>
    <t>L3</t>
  </si>
  <si>
    <t>OTHER SPACE ODYSSEYS</t>
  </si>
  <si>
    <t>9783037781937</t>
  </si>
  <si>
    <t>L4</t>
  </si>
  <si>
    <t>PATTERNS AND STRUCTURE</t>
  </si>
  <si>
    <t>9783037782194</t>
  </si>
  <si>
    <t>L5</t>
  </si>
  <si>
    <t>LOUIS KAHN: ON THE THOUGHTFUL MAK</t>
  </si>
  <si>
    <t>9783037782200</t>
  </si>
  <si>
    <t>L6</t>
  </si>
  <si>
    <t>LOUIS KAHN: DRAWING TO FIND  OUT</t>
  </si>
  <si>
    <t>9783037782217</t>
  </si>
  <si>
    <t>L7</t>
  </si>
  <si>
    <t>BRASILIA- CHANDIGARH: LIVING WITH</t>
  </si>
  <si>
    <t>9783037782286</t>
  </si>
  <si>
    <t>L8</t>
  </si>
  <si>
    <t>MINIATURE AND PANORAMA 2ND EDITION</t>
  </si>
  <si>
    <t>9783037782330</t>
  </si>
  <si>
    <t>L9</t>
  </si>
  <si>
    <t>LUCAS FELZMANN: SWARM</t>
  </si>
  <si>
    <t>9783037782415</t>
  </si>
  <si>
    <t>M159</t>
  </si>
  <si>
    <t>TIME-SAVER STANDARDS FOR URBAN DESIGN</t>
  </si>
  <si>
    <t>9780070685079</t>
  </si>
  <si>
    <t>M55</t>
  </si>
  <si>
    <t>Time saver S+Ds landscape</t>
  </si>
  <si>
    <t>9780070170278</t>
  </si>
  <si>
    <t>MA100</t>
  </si>
  <si>
    <t>BETWEEN PARIS AND FRESNO</t>
  </si>
  <si>
    <t>9781568591681</t>
  </si>
  <si>
    <t>MA116</t>
  </si>
  <si>
    <t>HISTORY OF SHAH ABBAS, I</t>
  </si>
  <si>
    <t>9780891582967</t>
  </si>
  <si>
    <t>MA117</t>
  </si>
  <si>
    <t>ARMENIAN PONTUS</t>
  </si>
  <si>
    <t>9781568591551</t>
  </si>
  <si>
    <t>MA125</t>
  </si>
  <si>
    <t>MEMOIRS OF ACTOR IN SUPP</t>
  </si>
  <si>
    <t>9781568592763</t>
  </si>
  <si>
    <t>MA132</t>
  </si>
  <si>
    <t>FOLLY OF SPEAKING</t>
  </si>
  <si>
    <t>9781568591012</t>
  </si>
  <si>
    <t>MA137</t>
  </si>
  <si>
    <t>GREATER IRAN</t>
  </si>
  <si>
    <t>9781568592893</t>
  </si>
  <si>
    <t>MA16</t>
  </si>
  <si>
    <t>HISTORY OF SAFFARIDS</t>
  </si>
  <si>
    <t>9781568590158</t>
  </si>
  <si>
    <t>MA17</t>
  </si>
  <si>
    <t>HISTORY VARDAPET ARAKEL (VOL1)</t>
  </si>
  <si>
    <t>9781568591827</t>
  </si>
  <si>
    <t>MA18</t>
  </si>
  <si>
    <t>HISTORY VARDAPET ARAKELE (VOL2)</t>
  </si>
  <si>
    <t>9781568591902</t>
  </si>
  <si>
    <t>MA29</t>
  </si>
  <si>
    <t>PERSIAN LITERARY INFLUEN</t>
  </si>
  <si>
    <t>9781568590974</t>
  </si>
  <si>
    <t>MA69</t>
  </si>
  <si>
    <t>CHESS WITH DOOMSDAY</t>
  </si>
  <si>
    <t>9781568592152</t>
  </si>
  <si>
    <t>MA77</t>
  </si>
  <si>
    <t>CHOREOPHOBIA</t>
  </si>
  <si>
    <t>9781568590837</t>
  </si>
  <si>
    <t>MA78</t>
  </si>
  <si>
    <t>CHRONICLE OF DEACON</t>
  </si>
  <si>
    <t>9781568591216</t>
  </si>
  <si>
    <t>MA97</t>
  </si>
  <si>
    <t>CONVERSATIONS WITH EMPER</t>
  </si>
  <si>
    <t>9781568590695</t>
  </si>
  <si>
    <t>ME1</t>
  </si>
  <si>
    <t>THE PERSIAN GARDEN</t>
  </si>
  <si>
    <t>9780934211752</t>
  </si>
  <si>
    <t>ME15</t>
  </si>
  <si>
    <t>MASTERS/MASTERPIECES IRANIAN CINEMA</t>
  </si>
  <si>
    <t>978093421185X</t>
  </si>
  <si>
    <t>ME19</t>
  </si>
  <si>
    <t>ROSTAM: TALES OF LOVE AND WAR</t>
  </si>
  <si>
    <t>9781933823119</t>
  </si>
  <si>
    <t>ME2</t>
  </si>
  <si>
    <t>CLOSED CIRCUIT HISTORY</t>
  </si>
  <si>
    <t>9780934211191</t>
  </si>
  <si>
    <t>ME25</t>
  </si>
  <si>
    <t>VIS &amp; RAMIN</t>
  </si>
  <si>
    <t>9781933823171</t>
  </si>
  <si>
    <t>ME26</t>
  </si>
  <si>
    <t>SHAKESPEARE. PERSIA, AND EAST</t>
  </si>
  <si>
    <t>9787933823241</t>
  </si>
  <si>
    <t>ME27</t>
  </si>
  <si>
    <t>LETTERS FROM TABRIZ</t>
  </si>
  <si>
    <t>9781933823256</t>
  </si>
  <si>
    <t>ME28</t>
  </si>
  <si>
    <t>TITLES AND EMOLUMENTS</t>
  </si>
  <si>
    <t>9781933823232</t>
  </si>
  <si>
    <t>ME3</t>
  </si>
  <si>
    <t>LIFE IN IRAN</t>
  </si>
  <si>
    <t>9780934211396</t>
  </si>
  <si>
    <t>ME36</t>
  </si>
  <si>
    <t>THE HISTOY OF THEATER IN IRAN</t>
  </si>
  <si>
    <t>9780934211291</t>
  </si>
  <si>
    <t>ME42</t>
  </si>
  <si>
    <t>DIARY OF A TREE</t>
  </si>
  <si>
    <t>9781933823027</t>
  </si>
  <si>
    <t>ME48</t>
  </si>
  <si>
    <t>A TASTE OF PERSIA (NEW EDITION)</t>
  </si>
  <si>
    <t>9781933823133</t>
  </si>
  <si>
    <t>ME50</t>
  </si>
  <si>
    <t>SOC. HIST SEXUAL RELATIONS IN IRAN</t>
  </si>
  <si>
    <t>978193382333X</t>
  </si>
  <si>
    <t>ME52</t>
  </si>
  <si>
    <t>HAPPY NOWRUZ</t>
  </si>
  <si>
    <t>978193382316X</t>
  </si>
  <si>
    <t>ME53</t>
  </si>
  <si>
    <t>INSIDE IRAN: WOMEN'S LIVES</t>
  </si>
  <si>
    <t>9780934211727</t>
  </si>
  <si>
    <t>ME54</t>
  </si>
  <si>
    <t>STRANGLING OF PERSIA</t>
  </si>
  <si>
    <t>9781933823062</t>
  </si>
  <si>
    <t>ME56</t>
  </si>
  <si>
    <t>THE RISE AND FALL OF NADER SHAH</t>
  </si>
  <si>
    <t>9781933823321</t>
  </si>
  <si>
    <t>ME59</t>
  </si>
  <si>
    <t>SILK ROAD COOKING A VEGETARIAN</t>
  </si>
  <si>
    <t>9781933823409</t>
  </si>
  <si>
    <t>ME64</t>
  </si>
  <si>
    <t>HAFEZ</t>
  </si>
  <si>
    <t>9781933823300</t>
  </si>
  <si>
    <t>ME67</t>
  </si>
  <si>
    <t>THE PERSIAN GULF: BANDAR ABBAS</t>
  </si>
  <si>
    <t>9781933823437</t>
  </si>
  <si>
    <t>ME71</t>
  </si>
  <si>
    <t>GAMES PERSIAN PLAY</t>
  </si>
  <si>
    <t>9781933823445</t>
  </si>
  <si>
    <t>ME99</t>
  </si>
  <si>
    <t>THE PERSIAN SPHINX - LSI EDITION</t>
  </si>
  <si>
    <t>9781933823348</t>
  </si>
  <si>
    <t>NB117</t>
  </si>
  <si>
    <t>ARTITS AT THE FRY</t>
  </si>
  <si>
    <t>9780953781027</t>
  </si>
  <si>
    <t>NB124</t>
  </si>
  <si>
    <t>CAPRI STYLE</t>
  </si>
  <si>
    <t>9781864701513</t>
  </si>
  <si>
    <t>NB144</t>
  </si>
  <si>
    <t>Joseph Southall 1861-1944</t>
  </si>
  <si>
    <t>9780905062174</t>
  </si>
  <si>
    <t>NB205</t>
  </si>
  <si>
    <t>ARCHITECTURE FOR HEATHCARE</t>
  </si>
  <si>
    <t>9781864701180</t>
  </si>
  <si>
    <t>NB208</t>
  </si>
  <si>
    <t>MECANOO (1)</t>
  </si>
  <si>
    <t>9781864701425</t>
  </si>
  <si>
    <t>NB214</t>
  </si>
  <si>
    <t>DESINING THE SUSTAINABLE SCHOOL</t>
  </si>
  <si>
    <t>9781864702378</t>
  </si>
  <si>
    <t>NB216</t>
  </si>
  <si>
    <t>CHILDREN'S HOSPITALS 2: DESINING WO</t>
  </si>
  <si>
    <t>9781920744328</t>
  </si>
  <si>
    <t>NB223</t>
  </si>
  <si>
    <t>EDUCATIONAL SPACES - VOLUME III</t>
  </si>
  <si>
    <t>9781864701098</t>
  </si>
  <si>
    <t>NB227</t>
  </si>
  <si>
    <t>PETER GISOLFI ASSOCIATES</t>
  </si>
  <si>
    <t>9781864701654</t>
  </si>
  <si>
    <t>NB228</t>
  </si>
  <si>
    <t>FREDERICK SANDYS     CB</t>
  </si>
  <si>
    <t>9781851493975</t>
  </si>
  <si>
    <t>NB235</t>
  </si>
  <si>
    <t>ANTIQUE ORIENTAL RUGS   CB</t>
  </si>
  <si>
    <t>9781851494064</t>
  </si>
  <si>
    <t>NB253</t>
  </si>
  <si>
    <t>ORIGINS OF MODERN SCULPTURE</t>
  </si>
  <si>
    <t>9780807607374</t>
  </si>
  <si>
    <t>NB269</t>
  </si>
  <si>
    <t>DETAIL IN ARCHITECTURE 4</t>
  </si>
  <si>
    <t>9781876907570</t>
  </si>
  <si>
    <t>NB270</t>
  </si>
  <si>
    <t>DETAILS IN ARCHITECTURE 5</t>
  </si>
  <si>
    <t>9781876907808</t>
  </si>
  <si>
    <t>NB276</t>
  </si>
  <si>
    <t>24 ARCHITECTURE</t>
  </si>
  <si>
    <t>9781920744847</t>
  </si>
  <si>
    <t>NB278</t>
  </si>
  <si>
    <t>DANTE O BENINI &amp; PARTNERS</t>
  </si>
  <si>
    <t>9788816603998</t>
  </si>
  <si>
    <t>NB345</t>
  </si>
  <si>
    <t>ARDESHIR MOHASSESS</t>
  </si>
  <si>
    <t>9781851495641</t>
  </si>
  <si>
    <t>NB365</t>
  </si>
  <si>
    <t>EDUCATIONAL FACILITIES</t>
  </si>
  <si>
    <t>9781864700985</t>
  </si>
  <si>
    <t>NB366</t>
  </si>
  <si>
    <t>EDUCATIONAL SPACES - VOLUME II</t>
  </si>
  <si>
    <t>9781864700336</t>
  </si>
  <si>
    <t>NB392</t>
  </si>
  <si>
    <t>JAPONISME</t>
  </si>
  <si>
    <t>9789053251447</t>
  </si>
  <si>
    <t>NB415</t>
  </si>
  <si>
    <t>MODERN MASTERPIECES FROM MOSCOW</t>
  </si>
  <si>
    <t>9789040084324</t>
  </si>
  <si>
    <t>NB416</t>
  </si>
  <si>
    <t>MOKO JUMBIES</t>
  </si>
  <si>
    <t>9780972766135</t>
  </si>
  <si>
    <t>NB418</t>
  </si>
  <si>
    <t>MOSHE SAFDIE I</t>
  </si>
  <si>
    <t>9781864701623</t>
  </si>
  <si>
    <t>NB42</t>
  </si>
  <si>
    <t>NATIONAL MUSEUM OF THE AMARICAN INDIAN</t>
  </si>
  <si>
    <t>9781857593303</t>
  </si>
  <si>
    <t>NB422</t>
  </si>
  <si>
    <t>PERSIAN RUGS AND CARPETS</t>
  </si>
  <si>
    <t>9781851495078</t>
  </si>
  <si>
    <t>NB426</t>
  </si>
  <si>
    <t>RAFAL OLBINSKI</t>
  </si>
  <si>
    <t>9781555952662</t>
  </si>
  <si>
    <t>NB437</t>
  </si>
  <si>
    <t>SPORTING SPACES: VOL1</t>
  </si>
  <si>
    <t>9781864700114</t>
  </si>
  <si>
    <t>NB440</t>
  </si>
  <si>
    <t>THE ART OF GLASS</t>
  </si>
  <si>
    <t>9781904832232</t>
  </si>
  <si>
    <t>NB447</t>
  </si>
  <si>
    <t>WHAT'S AMERICAN ABOUT AMERICAN  ART?</t>
  </si>
  <si>
    <t>9781555953041</t>
  </si>
  <si>
    <t>NB45</t>
  </si>
  <si>
    <t>MODERN AND CONTEMPORARY PRINTS</t>
  </si>
  <si>
    <t>9781851494583</t>
  </si>
  <si>
    <t>NB451</t>
  </si>
  <si>
    <t>MYSTERIOUS MASTERPIECE</t>
  </si>
  <si>
    <t>9788896532027</t>
  </si>
  <si>
    <t>NB453</t>
  </si>
  <si>
    <t>HOME SERIES 28: ARCHITECT'S HOUSES</t>
  </si>
  <si>
    <t>9789089440822</t>
  </si>
  <si>
    <t>NB465</t>
  </si>
  <si>
    <t>PINTURA HOLANDESA</t>
  </si>
  <si>
    <t>9788492441822</t>
  </si>
  <si>
    <t>NB467</t>
  </si>
  <si>
    <t>ERNST LUDWIG KIRCHNER &amp; FRIENDS</t>
  </si>
  <si>
    <t>9783858817068</t>
  </si>
  <si>
    <t>NB475</t>
  </si>
  <si>
    <t>JEWELLERY FROM THE ORIENT</t>
  </si>
  <si>
    <t>9783897903197</t>
  </si>
  <si>
    <t>NB481</t>
  </si>
  <si>
    <t>MARIE-LOUISE VON MOTESICZKY</t>
  </si>
  <si>
    <t>9781555953225</t>
  </si>
  <si>
    <t>NB482</t>
  </si>
  <si>
    <t>MARKS OF DISTINCTION</t>
  </si>
  <si>
    <t>9781555952754</t>
  </si>
  <si>
    <t>NB483</t>
  </si>
  <si>
    <t>MASTERS OF ITALIAN BAROQUE PAINTING</t>
  </si>
  <si>
    <t>9781904832058</t>
  </si>
  <si>
    <t>NB485</t>
  </si>
  <si>
    <t>MICHELANGELO &amp; RAPHAEL DRAWINGS</t>
  </si>
  <si>
    <t>9781854440020</t>
  </si>
  <si>
    <t>NB489</t>
  </si>
  <si>
    <t>PARCITYPATE</t>
  </si>
  <si>
    <t>9783721207194</t>
  </si>
  <si>
    <t>NB492</t>
  </si>
  <si>
    <t>PRE - RAPHAELITE MARRIAGE: MARIA</t>
  </si>
  <si>
    <t>9781851494958</t>
  </si>
  <si>
    <t>NB493</t>
  </si>
  <si>
    <t>RACKSTRAW DOWNES</t>
  </si>
  <si>
    <t>9781904832737</t>
  </si>
  <si>
    <t>NB495</t>
  </si>
  <si>
    <t>RICHARD ROGERS+ARCHITECTS</t>
  </si>
  <si>
    <t>9781906863111</t>
  </si>
  <si>
    <t>NB498</t>
  </si>
  <si>
    <t>HOME SERIES 16: SPACES FOR WORK</t>
  </si>
  <si>
    <t>9789089440471</t>
  </si>
  <si>
    <t>NB502</t>
  </si>
  <si>
    <t>SPICE ROUTE</t>
  </si>
  <si>
    <t>9781862054240</t>
  </si>
  <si>
    <t>NB504</t>
  </si>
  <si>
    <t>UNDERSTANDING JEWELLERY</t>
  </si>
  <si>
    <t>9781851494309</t>
  </si>
  <si>
    <t>NB507</t>
  </si>
  <si>
    <t>TRIBAL RUGS: TREASURES OF BLACK</t>
  </si>
  <si>
    <t>9781851495313</t>
  </si>
  <si>
    <t>NB510</t>
  </si>
  <si>
    <t>KORA: HAMISH FULTON</t>
  </si>
  <si>
    <t>9783897903005</t>
  </si>
  <si>
    <t>NB514</t>
  </si>
  <si>
    <t>ROY LICHTENSTEIN: INTERIORS</t>
  </si>
  <si>
    <t>9781555952051</t>
  </si>
  <si>
    <t>NB515</t>
  </si>
  <si>
    <t>CAROLE A. FEUERMAN SCULPTURE HB</t>
  </si>
  <si>
    <t>9781555953232</t>
  </si>
  <si>
    <t>NB516</t>
  </si>
  <si>
    <t>COX ARCHITECTS &amp; PLANNERS 1960 - 2010</t>
  </si>
  <si>
    <t>9781920744076</t>
  </si>
  <si>
    <t>NB521</t>
  </si>
  <si>
    <t>THOMASA ROWLANDSON</t>
  </si>
  <si>
    <t>9781904832782</t>
  </si>
  <si>
    <t>NB522</t>
  </si>
  <si>
    <t>VAN GOGH'S TWIN</t>
  </si>
  <si>
    <t>9781906270292</t>
  </si>
  <si>
    <t>NB528</t>
  </si>
  <si>
    <t>NAKED SHOE: MABEL JULIANELLI</t>
  </si>
  <si>
    <t>9781851496396</t>
  </si>
  <si>
    <t>NB530</t>
  </si>
  <si>
    <t>GONCHAROVA: ART DESIGN</t>
  </si>
  <si>
    <t>9781851496051</t>
  </si>
  <si>
    <t>NB532</t>
  </si>
  <si>
    <t>LIBERTY &amp; CO. IN THE FIFTIES SIXTIES</t>
  </si>
  <si>
    <t>9781851495726</t>
  </si>
  <si>
    <t>NB534</t>
  </si>
  <si>
    <t>ZANDRA RHODES: TEXTILE REVOLUTION</t>
  </si>
  <si>
    <t>9781851496488</t>
  </si>
  <si>
    <t>NB537</t>
  </si>
  <si>
    <t>9788864130125</t>
  </si>
  <si>
    <t>NB541</t>
  </si>
  <si>
    <t>RENZO PIANO HB</t>
  </si>
  <si>
    <t>9788864130101</t>
  </si>
  <si>
    <t>NB542</t>
  </si>
  <si>
    <t>ZAHA HADID: MINIMUM</t>
  </si>
  <si>
    <t>9788864130217</t>
  </si>
  <si>
    <t>NB544</t>
  </si>
  <si>
    <t>CARRY ME: 1950S LUCITR HANDBAGS</t>
  </si>
  <si>
    <t>9781851495931</t>
  </si>
  <si>
    <t>NB546</t>
  </si>
  <si>
    <t>MUGHAL ARCHITECTURE &amp; GARDENS</t>
  </si>
  <si>
    <t>9781851496709</t>
  </si>
  <si>
    <t>NB547</t>
  </si>
  <si>
    <t>PAOLO CANEVARI</t>
  </si>
  <si>
    <t>9788837076030</t>
  </si>
  <si>
    <t>NB549</t>
  </si>
  <si>
    <t>UNDERSTANDING WATERCOLOURS</t>
  </si>
  <si>
    <t>9780907462392</t>
  </si>
  <si>
    <t>NB551</t>
  </si>
  <si>
    <t>ANNE CURRIER: SCULPTURES</t>
  </si>
  <si>
    <t>9783897902435</t>
  </si>
  <si>
    <t>NB552</t>
  </si>
  <si>
    <t>FASHION: OUT OF ORDER</t>
  </si>
  <si>
    <t>9783897903586</t>
  </si>
  <si>
    <t>NB555</t>
  </si>
  <si>
    <t>GRACEFUL &amp; TRUE</t>
  </si>
  <si>
    <t>9781854441911</t>
  </si>
  <si>
    <t>NB556</t>
  </si>
  <si>
    <t>TECHNIQUES OF DRAWING</t>
  </si>
  <si>
    <t>9781854441133</t>
  </si>
  <si>
    <t>NB560</t>
  </si>
  <si>
    <t>BATHROOMS &amp; BEDROOMS</t>
  </si>
  <si>
    <t>9789077213889</t>
  </si>
  <si>
    <t>NB562</t>
  </si>
  <si>
    <t>CONTEMPORARY KITCHENS</t>
  </si>
  <si>
    <t>9789077213711</t>
  </si>
  <si>
    <t>NB563</t>
  </si>
  <si>
    <t>CONTEMPORARY LIVING HANDBK</t>
  </si>
  <si>
    <t>9789089440198</t>
  </si>
  <si>
    <t>NB566</t>
  </si>
  <si>
    <t>BEDAZZLED 5000 YEARS OF JEWELRY</t>
  </si>
  <si>
    <t>9781904832164</t>
  </si>
  <si>
    <t>NB569</t>
  </si>
  <si>
    <t>MASTER PAINTINGS FROM PHILLIPS</t>
  </si>
  <si>
    <t>9781904832928</t>
  </si>
  <si>
    <t>NB570</t>
  </si>
  <si>
    <t>COLOUR</t>
  </si>
  <si>
    <t>9789089892812</t>
  </si>
  <si>
    <t>NB578</t>
  </si>
  <si>
    <t>HOME SERIES 10: DESIGNER HOUSES</t>
  </si>
  <si>
    <t>9789089440419</t>
  </si>
  <si>
    <t>NB579</t>
  </si>
  <si>
    <t>HOME SERIES 9: FLOOR &amp; WALL</t>
  </si>
  <si>
    <t>9789089440402</t>
  </si>
  <si>
    <t>NB583</t>
  </si>
  <si>
    <t>LORING W . COLEMAN</t>
  </si>
  <si>
    <t>9781555953416</t>
  </si>
  <si>
    <t>NB585</t>
  </si>
  <si>
    <t>VOICES OF CONTEMPORARY GLASS</t>
  </si>
  <si>
    <t>9781555953140</t>
  </si>
  <si>
    <t>NB587</t>
  </si>
  <si>
    <t>21ST CENTURY ARCHITECTURE: DESIGNER</t>
  </si>
  <si>
    <t>9781864704419</t>
  </si>
  <si>
    <t>NB590</t>
  </si>
  <si>
    <t>MUSEUM AND ART SPACES VOLUME1</t>
  </si>
  <si>
    <t>9781864700671</t>
  </si>
  <si>
    <t>NB591</t>
  </si>
  <si>
    <t>RESIDENTIAL SPACES OF THE WORLD</t>
  </si>
  <si>
    <t>9781864701081</t>
  </si>
  <si>
    <t>NB593</t>
  </si>
  <si>
    <t>RICHARD HOLZER</t>
  </si>
  <si>
    <t>9781864703634</t>
  </si>
  <si>
    <t>NB594</t>
  </si>
  <si>
    <t>THEATERS 2 HB</t>
  </si>
  <si>
    <t>9781864703436</t>
  </si>
  <si>
    <t>NB595</t>
  </si>
  <si>
    <t>TRANSPORT SPACES: VOL1</t>
  </si>
  <si>
    <t>9781864700121</t>
  </si>
  <si>
    <t>NB597</t>
  </si>
  <si>
    <t>ENGLISH DRAWGS &amp; WATERCOLOURS</t>
  </si>
  <si>
    <t>9781906270353</t>
  </si>
  <si>
    <t>NB599</t>
  </si>
  <si>
    <t>DISCOVERY OF SPAIN</t>
  </si>
  <si>
    <t>9781906270186</t>
  </si>
  <si>
    <t>NB602</t>
  </si>
  <si>
    <t>FAÇADE: SYNAGOGUE, RESTORATION</t>
  </si>
  <si>
    <t>9781857597189</t>
  </si>
  <si>
    <t>NB606</t>
  </si>
  <si>
    <t>HENRY MOORE AT PERRY GREEN</t>
  </si>
  <si>
    <t>9781857596830</t>
  </si>
  <si>
    <t>NB607</t>
  </si>
  <si>
    <t>MCNAY ART MUSEUM: AN INTRODUCTION</t>
  </si>
  <si>
    <t>9781857596649</t>
  </si>
  <si>
    <t>NB608</t>
  </si>
  <si>
    <t>CHESTER BEATTY LIBRARY</t>
  </si>
  <si>
    <t>9781857592368</t>
  </si>
  <si>
    <t>NB611</t>
  </si>
  <si>
    <t>TRIUMPH AND TASTE</t>
  </si>
  <si>
    <t>9781857597127</t>
  </si>
  <si>
    <t>NB612</t>
  </si>
  <si>
    <t>DVDALI</t>
  </si>
  <si>
    <t>9788842212942</t>
  </si>
  <si>
    <t>NB613</t>
  </si>
  <si>
    <t>HENRY DE TOULOUSE LAUTREC. WOMAN</t>
  </si>
  <si>
    <t>9788842210467</t>
  </si>
  <si>
    <t>NB616</t>
  </si>
  <si>
    <t>THE LAST CARAVAGGIO</t>
  </si>
  <si>
    <t>9789040077944</t>
  </si>
  <si>
    <t>NB617</t>
  </si>
  <si>
    <t>ANIMATION.CH</t>
  </si>
  <si>
    <t>9783716516935</t>
  </si>
  <si>
    <t>NB618</t>
  </si>
  <si>
    <t>BEAUTY, SEX AND POWER</t>
  </si>
  <si>
    <t>9781857597561</t>
  </si>
  <si>
    <t>NB620</t>
  </si>
  <si>
    <t>LE CORBUSIER. FURNITURE &amp; INT</t>
  </si>
  <si>
    <t>9783858817280</t>
  </si>
  <si>
    <t>NB621</t>
  </si>
  <si>
    <t>LOOK OF LOVE</t>
  </si>
  <si>
    <t>9781907804014</t>
  </si>
  <si>
    <t>NB622</t>
  </si>
  <si>
    <t>PHOEBE ANNA TRAQUAIR</t>
  </si>
  <si>
    <t>9781903278659</t>
  </si>
  <si>
    <t>NB623</t>
  </si>
  <si>
    <t>SYDNEY &amp; WALDA BESTHOFF SCULPTURE</t>
  </si>
  <si>
    <t>9781857597394</t>
  </si>
  <si>
    <t>NB624</t>
  </si>
  <si>
    <t>VISIONS OF MUGHAL INDIA</t>
  </si>
  <si>
    <t>9781854442635</t>
  </si>
  <si>
    <t>NB625</t>
  </si>
  <si>
    <t>WEARABLE VINTAGE FASHION</t>
  </si>
  <si>
    <t>9781908126276</t>
  </si>
  <si>
    <t>NB626</t>
  </si>
  <si>
    <t>TYPOLOGY</t>
  </si>
  <si>
    <t>9783906027012</t>
  </si>
  <si>
    <t>NB627</t>
  </si>
  <si>
    <t>SOROLLA: GARDENS OF LIGHT</t>
  </si>
  <si>
    <t>9788495241986</t>
  </si>
  <si>
    <t>NB68</t>
  </si>
  <si>
    <t>PAUL NASH DESIGN JOHN  NASH</t>
  </si>
  <si>
    <t>9781851495191</t>
  </si>
  <si>
    <t>OX10</t>
  </si>
  <si>
    <t>THE DECORATED WORD(KHALILI4.2)</t>
  </si>
  <si>
    <t>9781874780762</t>
  </si>
  <si>
    <t>OX11</t>
  </si>
  <si>
    <t>ENAMELS OF THE WORD 1700-2000</t>
  </si>
  <si>
    <t>9781874780175</t>
  </si>
  <si>
    <t>OX13</t>
  </si>
  <si>
    <t>LAQUER OF THE ISLAMIC LANDS PT1</t>
  </si>
  <si>
    <t>9781874780625</t>
  </si>
  <si>
    <t>OX14</t>
  </si>
  <si>
    <t>LAQUER OF THE ISLAMIC LANDS PT2</t>
  </si>
  <si>
    <t>9781874780632</t>
  </si>
  <si>
    <t>OX15</t>
  </si>
  <si>
    <t>THE MASTER SCRIBES(KHALILI 2)</t>
  </si>
  <si>
    <t>9781874780526</t>
  </si>
  <si>
    <t>OX50</t>
  </si>
  <si>
    <t>GREAT EXCAVATIONS</t>
  </si>
  <si>
    <t>9781842174098</t>
  </si>
  <si>
    <t>p133</t>
  </si>
  <si>
    <t>building: 3000 years of design</t>
  </si>
  <si>
    <t>9780714841465</t>
  </si>
  <si>
    <t>P141</t>
  </si>
  <si>
    <t>TALBOT, WILLIAM HENRY FOX HB</t>
  </si>
  <si>
    <t>9780714841984</t>
  </si>
  <si>
    <t>P143</t>
  </si>
  <si>
    <t>CURTIS, EDWARD SHERIFF HB</t>
  </si>
  <si>
    <t>9780714841762</t>
  </si>
  <si>
    <t>P145</t>
  </si>
  <si>
    <t>REGO, PAULA - BEHIND THE SCENES HB</t>
  </si>
  <si>
    <t>9780714848068</t>
  </si>
  <si>
    <t>P162</t>
  </si>
  <si>
    <t>PORTRAITS</t>
  </si>
  <si>
    <t>9780714838397</t>
  </si>
  <si>
    <t>P174</t>
  </si>
  <si>
    <t>MIES VAN DER PHONE AT WORK</t>
  </si>
  <si>
    <t>9780714838960</t>
  </si>
  <si>
    <t>P177</t>
  </si>
  <si>
    <t>LE CORBUSIER PB</t>
  </si>
  <si>
    <t>9780714827902</t>
  </si>
  <si>
    <t>P181</t>
  </si>
  <si>
    <t>SPENCER, STANLEY: COMPLETE CATALOGUE</t>
  </si>
  <si>
    <t>9780714838908</t>
  </si>
  <si>
    <t>P196</t>
  </si>
  <si>
    <t>GIAMBOLOGNA PB</t>
  </si>
  <si>
    <t>9780714829531</t>
  </si>
  <si>
    <t>P213</t>
  </si>
  <si>
    <t>KAHN, LOUIS I PB</t>
  </si>
  <si>
    <t>9780714849713</t>
  </si>
  <si>
    <t>P219</t>
  </si>
  <si>
    <t>CLASSIC ART PB</t>
  </si>
  <si>
    <t>9780714829746</t>
  </si>
  <si>
    <t>P222</t>
  </si>
  <si>
    <t>MINI GARDEN BOOK, THE PB</t>
  </si>
  <si>
    <t>9780714843551</t>
  </si>
  <si>
    <t>P226</t>
  </si>
  <si>
    <t>10 X 10 _ 2 PB</t>
  </si>
  <si>
    <t>9780714848648</t>
  </si>
  <si>
    <t>P232</t>
  </si>
  <si>
    <t>BEYOND THE BUBBLE HB</t>
  </si>
  <si>
    <t>9780714845753</t>
  </si>
  <si>
    <t>P243</t>
  </si>
  <si>
    <t>MARK, MARY ELLEN HB</t>
  </si>
  <si>
    <t>9780714846170</t>
  </si>
  <si>
    <t>P245</t>
  </si>
  <si>
    <t>MODIGLIANI -CL PB</t>
  </si>
  <si>
    <t>9780714827582</t>
  </si>
  <si>
    <t>P249</t>
  </si>
  <si>
    <t>ITO, TOYO HB</t>
  </si>
  <si>
    <t>9780714845050</t>
  </si>
  <si>
    <t>P252</t>
  </si>
  <si>
    <t>JAPONISME PB</t>
  </si>
  <si>
    <t>9780714847979</t>
  </si>
  <si>
    <t>P262</t>
  </si>
  <si>
    <t>VAN GOGH - CL PB</t>
  </si>
  <si>
    <t>9780714827247</t>
  </si>
  <si>
    <t>P289</t>
  </si>
  <si>
    <t>MANGA IMPACT PB</t>
  </si>
  <si>
    <t>9780714857411</t>
  </si>
  <si>
    <t>P290</t>
  </si>
  <si>
    <t>KAPOOR , ANISH HB</t>
  </si>
  <si>
    <t>9780714843698</t>
  </si>
  <si>
    <t>P292</t>
  </si>
  <si>
    <t>ENDLESS CITY</t>
  </si>
  <si>
    <t>9780714859569</t>
  </si>
  <si>
    <t>P295</t>
  </si>
  <si>
    <t>HUAN ZHANG PB</t>
  </si>
  <si>
    <t>9780714849249</t>
  </si>
  <si>
    <t>P301</t>
  </si>
  <si>
    <t>THE BEATLES</t>
  </si>
  <si>
    <t>9780714859460</t>
  </si>
  <si>
    <t>P304</t>
  </si>
  <si>
    <t>RUSCHA PB</t>
  </si>
  <si>
    <t>9780714845487</t>
  </si>
  <si>
    <t>P306</t>
  </si>
  <si>
    <t>CURVES OF TIME PB</t>
  </si>
  <si>
    <t>9780714848570</t>
  </si>
  <si>
    <t>P315</t>
  </si>
  <si>
    <t>MANGOLD ROBERT PB</t>
  </si>
  <si>
    <t>9780714844480</t>
  </si>
  <si>
    <t>P317</t>
  </si>
  <si>
    <t>ARIKHA, AVIGDOR PB</t>
  </si>
  <si>
    <t>9780714835211</t>
  </si>
  <si>
    <t>P322</t>
  </si>
  <si>
    <t>CLINT EASTWOOD</t>
  </si>
  <si>
    <t>9782866425708</t>
  </si>
  <si>
    <t>P324</t>
  </si>
  <si>
    <t>STEVEN SPIELBERG PB</t>
  </si>
  <si>
    <t>9782866425753</t>
  </si>
  <si>
    <t>P33</t>
  </si>
  <si>
    <t>ITALIAN LIGHTING DESINGPB</t>
  </si>
  <si>
    <t>9781904313304</t>
  </si>
  <si>
    <t>P337</t>
  </si>
  <si>
    <t>NATURE OF PHOTOGRAPHS PB</t>
  </si>
  <si>
    <t>9780714859040</t>
  </si>
  <si>
    <t>P338</t>
  </si>
  <si>
    <t>PEDRO ALMODOVAR PB</t>
  </si>
  <si>
    <t>9782866425678</t>
  </si>
  <si>
    <t>P343</t>
  </si>
  <si>
    <t>RICHARD DEACON</t>
  </si>
  <si>
    <t>9780714833705</t>
  </si>
  <si>
    <t>P345</t>
  </si>
  <si>
    <t>BEWARE WET PAINT PB</t>
  </si>
  <si>
    <t>9780714843780</t>
  </si>
  <si>
    <t>P347</t>
  </si>
  <si>
    <t>MORISOT, BERTHE PB</t>
  </si>
  <si>
    <t>9780714834795</t>
  </si>
  <si>
    <t>P348</t>
  </si>
  <si>
    <t>MOORE, ALBERT PB</t>
  </si>
  <si>
    <t>9780714843926</t>
  </si>
  <si>
    <t>P350</t>
  </si>
  <si>
    <t>SPERO, NANCY PB</t>
  </si>
  <si>
    <t>9780714833408</t>
  </si>
  <si>
    <t>P352</t>
  </si>
  <si>
    <t>KENTRIDGE, WILLIAM PB</t>
  </si>
  <si>
    <t>9780714838298</t>
  </si>
  <si>
    <t>P4</t>
  </si>
  <si>
    <t>RENZO PIANO VOL 1 PB</t>
  </si>
  <si>
    <t>9780714838984</t>
  </si>
  <si>
    <t>P40</t>
  </si>
  <si>
    <t>A. QUINCY JONES PB</t>
  </si>
  <si>
    <t>9780714848433</t>
  </si>
  <si>
    <t>P5</t>
  </si>
  <si>
    <t>RENZO PIANO VOL 2 PB</t>
  </si>
  <si>
    <t>9780714838991</t>
  </si>
  <si>
    <t>P6</t>
  </si>
  <si>
    <t>RENZO PIANO VOL 3 PB</t>
  </si>
  <si>
    <t>9780714839332</t>
  </si>
  <si>
    <t>P7</t>
  </si>
  <si>
    <t>RENZO PIANO VOL 4 PB</t>
  </si>
  <si>
    <t>9780714842875</t>
  </si>
  <si>
    <t>PH1</t>
  </si>
  <si>
    <t>TOMBS OF PARADISE: THE SHAH- E- ZENDE IN SAMAKAND AND ARCHITECTURE CERAMICS OF CENTRAL ASIA</t>
  </si>
  <si>
    <t>9782903824433</t>
  </si>
  <si>
    <t>PH10</t>
  </si>
  <si>
    <t>ANNIBAL CARRACCI'S VENUS, ADONIS AND CUPID</t>
  </si>
  <si>
    <t>9781903470404</t>
  </si>
  <si>
    <t>PH11</t>
  </si>
  <si>
    <t>ART OF THE ARMENIANS</t>
  </si>
  <si>
    <t>9780953942282</t>
  </si>
  <si>
    <t>PH12</t>
  </si>
  <si>
    <t>ART OF ETHIOPIA</t>
  </si>
  <si>
    <t>9780954901462</t>
  </si>
  <si>
    <t>PH13</t>
  </si>
  <si>
    <t>ART OF THE MIDDLE AGES</t>
  </si>
  <si>
    <t>9780955339318</t>
  </si>
  <si>
    <t>PH14</t>
  </si>
  <si>
    <t>BEFOR AND BEYOND THE IMAGE: ANICONIC SYMBOLISM</t>
  </si>
  <si>
    <t>9783907077139</t>
  </si>
  <si>
    <t>PH16</t>
  </si>
  <si>
    <t>CEZANNES CARD PLAYERS</t>
  </si>
  <si>
    <t>9781907372117</t>
  </si>
  <si>
    <t>PH17</t>
  </si>
  <si>
    <t>COURT PAINTING AT UDAIPUR: ART UNDER THE PATRONAGE OF THE NAHARANAS OF MEWAR</t>
  </si>
  <si>
    <t>9783907077030</t>
  </si>
  <si>
    <t>PH18</t>
  </si>
  <si>
    <t>EAST ASIAN BOOKS</t>
  </si>
  <si>
    <t>9780951754542</t>
  </si>
  <si>
    <t>PH19</t>
  </si>
  <si>
    <t>ETHIOPIAN ART</t>
  </si>
  <si>
    <t>9780953942213</t>
  </si>
  <si>
    <t>PH2</t>
  </si>
  <si>
    <t>GOLD: POWER AND ALLURE</t>
  </si>
  <si>
    <t>9780907814863</t>
  </si>
  <si>
    <t>PH20</t>
  </si>
  <si>
    <t>FLIGHT AND THE ARTISTIC IMAGINATION</t>
  </si>
  <si>
    <t>9781907372377</t>
  </si>
  <si>
    <t>PH21</t>
  </si>
  <si>
    <t>TOULOUSE - LAUTREC AND JANE AVRIL: BEYOND THE MOULIN ROUGE</t>
  </si>
  <si>
    <t>9781907372247</t>
  </si>
  <si>
    <t>PH24</t>
  </si>
  <si>
    <t>GEOMETRY IN GOLD: AN ILLUMINATED MAMLK QURAN</t>
  </si>
  <si>
    <t>9780954901424</t>
  </si>
  <si>
    <t>PH27</t>
  </si>
  <si>
    <t>INK AND GOLD : MASTERPIECES OF ISLAMIC CALLIGRAPHY</t>
  </si>
  <si>
    <t>9780954901486</t>
  </si>
  <si>
    <t>PH28</t>
  </si>
  <si>
    <t>ISLAMIC CALLIGRAPHY PH</t>
  </si>
  <si>
    <t>9780953942268</t>
  </si>
  <si>
    <t>PH29</t>
  </si>
  <si>
    <t>JOHAN ZOFFANY: ARTIST AND ADVENTURER</t>
  </si>
  <si>
    <t>9781907372049</t>
  </si>
  <si>
    <t>PH3</t>
  </si>
  <si>
    <t>TAKING TIME: CHARDINS BOY BUILDING HOUSE OF CARDS AND OTHER PAINTINGS</t>
  </si>
  <si>
    <t>9781907814863</t>
  </si>
  <si>
    <t>PH30</t>
  </si>
  <si>
    <t>LIFE, LEGEND, LANDSCAPE: VICTORIAN DRAWINGS AND WATERCOLOURS</t>
  </si>
  <si>
    <t>9781907372209</t>
  </si>
  <si>
    <t>PH31</t>
  </si>
  <si>
    <t>MANUSCRIPTS OF THE SILK ROAD</t>
  </si>
  <si>
    <t>9780953942299</t>
  </si>
  <si>
    <t>PH35</t>
  </si>
  <si>
    <t>RUBENS MASSACRE OF THE INNOCENTS IN THE THOMSON COLLECTION AT THE ART GALLERY OF</t>
  </si>
  <si>
    <t>9781903470817</t>
  </si>
  <si>
    <t>PH36</t>
  </si>
  <si>
    <t>STANLEY SPENCER AND THE ENGLISH GARDEN</t>
  </si>
  <si>
    <t>9781907372124</t>
  </si>
  <si>
    <t>PH37</t>
  </si>
  <si>
    <t>THE ART OF WILLIAM HEATH ROBINSON</t>
  </si>
  <si>
    <t>9781898519232</t>
  </si>
  <si>
    <t>PH38</t>
  </si>
  <si>
    <t>WORKSHOP AND PATRON IN MUGHAL INDIA</t>
  </si>
  <si>
    <t>9783907070901</t>
  </si>
  <si>
    <t>PH39</t>
  </si>
  <si>
    <t>THE WINDSOR SHAHNAMA OF 1648</t>
  </si>
  <si>
    <t>9781903470534</t>
  </si>
  <si>
    <t>PH4</t>
  </si>
  <si>
    <t>MONDRIAN NICHOLSON: IN PARALLEL</t>
  </si>
  <si>
    <t>9781907372322</t>
  </si>
  <si>
    <t>PH5</t>
  </si>
  <si>
    <t>CARAVAGGIO'S EYE</t>
  </si>
  <si>
    <t>9781907372100</t>
  </si>
  <si>
    <t>PH7</t>
  </si>
  <si>
    <t>ITALLAN MASTER DRAWINGS FROM THE WOLFGANG RATJEN COLLECTION 1525-1835</t>
  </si>
  <si>
    <t>9781907372216</t>
  </si>
  <si>
    <t>PH8</t>
  </si>
  <si>
    <t>A DANCE TO THE MUSIC OF TIME BY NICOLAS POUSSIN</t>
  </si>
  <si>
    <t>9780900785467</t>
  </si>
  <si>
    <t>PH9</t>
  </si>
  <si>
    <t>AN ALBUM OF MEDIEVAL ART</t>
  </si>
  <si>
    <t>9780955339301</t>
  </si>
  <si>
    <t>PO1</t>
  </si>
  <si>
    <t>10X100 LANDSCAPE III</t>
  </si>
  <si>
    <t>9789881554789</t>
  </si>
  <si>
    <t>PO2</t>
  </si>
  <si>
    <t>HOUSE LANDSCAPE</t>
  </si>
  <si>
    <t>9789881590237</t>
  </si>
  <si>
    <t>PO3</t>
  </si>
  <si>
    <t>Innovative Residence – Mid-rise, Multi-floors</t>
  </si>
  <si>
    <t>9789881590411</t>
  </si>
  <si>
    <t>PO4</t>
  </si>
  <si>
    <t>101 WORLD CLASSIC HOTELS II</t>
  </si>
  <si>
    <t>9789881590381</t>
  </si>
  <si>
    <t>PR1</t>
  </si>
  <si>
    <t>STREET ART NEW YORK</t>
  </si>
  <si>
    <t>9783791344287</t>
  </si>
  <si>
    <t>PR100</t>
  </si>
  <si>
    <t>BRUEGEL, MASTERS OF ART</t>
  </si>
  <si>
    <t>9783791347400</t>
  </si>
  <si>
    <t>PR101</t>
  </si>
  <si>
    <t>QARAQALPAQS OF THE ARAL DELTA</t>
  </si>
  <si>
    <t>9783791347387</t>
  </si>
  <si>
    <t>PR103</t>
  </si>
  <si>
    <t>PAUL KLEE: LIFE AND WORK</t>
  </si>
  <si>
    <t>9783791345260</t>
  </si>
  <si>
    <t>PR104</t>
  </si>
  <si>
    <t>CLASSROOM PORTRAITS</t>
  </si>
  <si>
    <t>9783791347486</t>
  </si>
  <si>
    <t>PR105</t>
  </si>
  <si>
    <t>NEW AFRICAN FASHION</t>
  </si>
  <si>
    <t>9783791346960</t>
  </si>
  <si>
    <t>PR106</t>
  </si>
  <si>
    <t>FASHION FOR JEWELS</t>
  </si>
  <si>
    <t>9783791344843</t>
  </si>
  <si>
    <t>PR107</t>
  </si>
  <si>
    <t>STORY OF MODERN ARCHITECTURE</t>
  </si>
  <si>
    <t>9783791346410</t>
  </si>
  <si>
    <t>PR109</t>
  </si>
  <si>
    <t>EDVARD MUNCH: MASTER PRINTS</t>
  </si>
  <si>
    <t>9783791350592</t>
  </si>
  <si>
    <t>PR11</t>
  </si>
  <si>
    <t>DAVID HOCKNEY: PAINTINGS</t>
  </si>
  <si>
    <t>9783791337180</t>
  </si>
  <si>
    <t>PR111</t>
  </si>
  <si>
    <t>NORMAN FOSTER WORKS 5</t>
  </si>
  <si>
    <t>9783791332581</t>
  </si>
  <si>
    <t>PR113</t>
  </si>
  <si>
    <t>ANSELM KIEFER PR</t>
  </si>
  <si>
    <t>9783791308470</t>
  </si>
  <si>
    <t>PR114</t>
  </si>
  <si>
    <t>ENVIRONMENT &amp; OBJECT: AFRICAN ART</t>
  </si>
  <si>
    <t>9783791352091</t>
  </si>
  <si>
    <t>PR115</t>
  </si>
  <si>
    <t>GUSTAV KLIMT: PAINTER</t>
  </si>
  <si>
    <t>9783791347516</t>
  </si>
  <si>
    <t>PR116</t>
  </si>
  <si>
    <t>PAUL KLEE PAINTING MUSIC</t>
  </si>
  <si>
    <t>9783791347509</t>
  </si>
  <si>
    <t>PR117</t>
  </si>
  <si>
    <t>ZARINA: PAPER LIKE SKIN</t>
  </si>
  <si>
    <t>9783791351667</t>
  </si>
  <si>
    <t>PR12</t>
  </si>
  <si>
    <t>PAUL KLEE - SELECTED BY</t>
  </si>
  <si>
    <t>9783791338835</t>
  </si>
  <si>
    <t>PR14</t>
  </si>
  <si>
    <t>HENRY MOORE: FROM THE INSIDE OUT</t>
  </si>
  <si>
    <t>9783791341767</t>
  </si>
  <si>
    <t>PR18</t>
  </si>
  <si>
    <t>LIVING ART KAHLO</t>
  </si>
  <si>
    <t>9783791337807</t>
  </si>
  <si>
    <t>PR2</t>
  </si>
  <si>
    <t>50 AMERICAN ARTISTS YOU SHOULD KNOW</t>
  </si>
  <si>
    <t>9783791344119</t>
  </si>
  <si>
    <t>PR21</t>
  </si>
  <si>
    <t>KIKI SMITH: PHOTOGRAPHS</t>
  </si>
  <si>
    <t>9783791344652</t>
  </si>
  <si>
    <t>PR23</t>
  </si>
  <si>
    <t>BAUHAUS PR</t>
  </si>
  <si>
    <t>9783791336138</t>
  </si>
  <si>
    <t>PR24</t>
  </si>
  <si>
    <t>ICONS OF ART: THE 20TH CEN</t>
  </si>
  <si>
    <t>9783791329871</t>
  </si>
  <si>
    <t>PR25</t>
  </si>
  <si>
    <t>ICONS OF FASHION</t>
  </si>
  <si>
    <t>9783791333120</t>
  </si>
  <si>
    <t>PR26</t>
  </si>
  <si>
    <t>ICONS OF PHOTOGRAPHY</t>
  </si>
  <si>
    <t>9783791333366</t>
  </si>
  <si>
    <t>PR27</t>
  </si>
  <si>
    <t>PAINTINGS THAT CHANGED</t>
  </si>
  <si>
    <t>9783791329864</t>
  </si>
  <si>
    <t>PR3</t>
  </si>
  <si>
    <t>50 FASHION DESIGNERS YOU SHOULD KNO</t>
  </si>
  <si>
    <t>9783791344133</t>
  </si>
  <si>
    <t>PR30</t>
  </si>
  <si>
    <t>50 PHOTOGRAPHERS YOU SHOULD KNOW</t>
  </si>
  <si>
    <t>9783791340180</t>
  </si>
  <si>
    <t>PR32</t>
  </si>
  <si>
    <t>50 WOMEN ARTISTS YOU SHOULD KNOW</t>
  </si>
  <si>
    <t>9783791339566</t>
  </si>
  <si>
    <t>PR37</t>
  </si>
  <si>
    <t>EGON SCHIELE: POEMS AND LETTERS</t>
  </si>
  <si>
    <t>9783791339993</t>
  </si>
  <si>
    <t>PR4</t>
  </si>
  <si>
    <t>BIRTH OF IMPRESSIONISM: MASTERPIECE</t>
  </si>
  <si>
    <t>9783791350455</t>
  </si>
  <si>
    <t>PR50</t>
  </si>
  <si>
    <t>THE AURA OF ALIF: ART OF WRITING</t>
  </si>
  <si>
    <t>9783791350653</t>
  </si>
  <si>
    <t>PR51</t>
  </si>
  <si>
    <t>COLOURING BOOK ISLAMIC ART</t>
  </si>
  <si>
    <t>9783791370286</t>
  </si>
  <si>
    <t>PR52</t>
  </si>
  <si>
    <t>ISLAMIC ART  II</t>
  </si>
  <si>
    <t>9783791344553</t>
  </si>
  <si>
    <t>PR55</t>
  </si>
  <si>
    <t>DRAWING FASHION</t>
  </si>
  <si>
    <t>9783791351025</t>
  </si>
  <si>
    <t>PR60</t>
  </si>
  <si>
    <t>VAN GOGH, GAUGUIN, CEZANNA…</t>
  </si>
  <si>
    <t>9783791350462</t>
  </si>
  <si>
    <t>PR61</t>
  </si>
  <si>
    <t>NANCY SPERO: THE WORK</t>
  </si>
  <si>
    <t>9783791344164</t>
  </si>
  <si>
    <t>PR64</t>
  </si>
  <si>
    <t>IN WONDERLAND</t>
  </si>
  <si>
    <t>9783791351414</t>
  </si>
  <si>
    <t>PR65</t>
  </si>
  <si>
    <t>THE STORY OF BAROQUE ARCHITECTURE</t>
  </si>
  <si>
    <t>9783791345956</t>
  </si>
  <si>
    <t>PR66</t>
  </si>
  <si>
    <t>FRIDA KAHLO AND DIEGO RIVERA</t>
  </si>
  <si>
    <t>9783791346151</t>
  </si>
  <si>
    <t>PR67</t>
  </si>
  <si>
    <t>JULIAN SCHNABEL: POLAROIDS</t>
  </si>
  <si>
    <t>9783791350769</t>
  </si>
  <si>
    <t>PR68</t>
  </si>
  <si>
    <t>STORY OF RENASSANCE ARCHITECTURE</t>
  </si>
  <si>
    <t>9783791345970</t>
  </si>
  <si>
    <t>PR73</t>
  </si>
  <si>
    <t>HENRI DE TOULOUSE-LAUTREC: HUMAN</t>
  </si>
  <si>
    <t>9783791351445</t>
  </si>
  <si>
    <t>PR74</t>
  </si>
  <si>
    <t>THE STORY OF GOTHIC ARCHITECTURE</t>
  </si>
  <si>
    <t>9783791345963</t>
  </si>
  <si>
    <t>PR75</t>
  </si>
  <si>
    <t>FOSTER CATALOGUE 2008</t>
  </si>
  <si>
    <t>9783791339733</t>
  </si>
  <si>
    <t>PR77</t>
  </si>
  <si>
    <t>THE STORY OF CONTEMPORARY ARCHITECTURE</t>
  </si>
  <si>
    <t>9783791345987</t>
  </si>
  <si>
    <t>PR78</t>
  </si>
  <si>
    <t>REMBRANDT: MASTERS OF ART</t>
  </si>
  <si>
    <t>9783791346205</t>
  </si>
  <si>
    <t>PR8</t>
  </si>
  <si>
    <t>MARTIN RAMIREZ</t>
  </si>
  <si>
    <t>9783791350486</t>
  </si>
  <si>
    <t>PR80</t>
  </si>
  <si>
    <t>LIVING ART KLEE</t>
  </si>
  <si>
    <t>9783791340593</t>
  </si>
  <si>
    <t>PR83</t>
  </si>
  <si>
    <t>COOP HIMMEL CENT LOS ANGELHIGH</t>
  </si>
  <si>
    <t>9783791344331</t>
  </si>
  <si>
    <t>PR84</t>
  </si>
  <si>
    <t>IMPRESS &amp; POST-IMPRESS MASTER</t>
  </si>
  <si>
    <t>9783791351049</t>
  </si>
  <si>
    <t>PR86</t>
  </si>
  <si>
    <t>DRAWING JEWELS FOR FASHION</t>
  </si>
  <si>
    <t>9783791346021</t>
  </si>
  <si>
    <t>PR87</t>
  </si>
  <si>
    <t>GERHARD RICHTER: RED-YELLOW-BLUE</t>
  </si>
  <si>
    <t>9783791346090</t>
  </si>
  <si>
    <t>PR89</t>
  </si>
  <si>
    <t>50 CONTEMP ARTISTS YOU SHOULD KNOW</t>
  </si>
  <si>
    <t>9783791345307</t>
  </si>
  <si>
    <t>PR90</t>
  </si>
  <si>
    <t>EGON SCHIELE ( LIVING ART)</t>
  </si>
  <si>
    <t>9783791344911</t>
  </si>
  <si>
    <t>PR91</t>
  </si>
  <si>
    <t>SALVADOR DALI: THE REALITY OF</t>
  </si>
  <si>
    <t>9783791346120</t>
  </si>
  <si>
    <t>PR92</t>
  </si>
  <si>
    <t>CHUCK  CLOSE: LIFE</t>
  </si>
  <si>
    <t>9783791336770</t>
  </si>
  <si>
    <t>PR94</t>
  </si>
  <si>
    <t>DARA BIRNBAUM: THE DARK MATTER</t>
  </si>
  <si>
    <t>9783791351247</t>
  </si>
  <si>
    <t>PR96</t>
  </si>
  <si>
    <t>50 PHOTOS YOU SHOUD KNOW</t>
  </si>
  <si>
    <t>9783791346113</t>
  </si>
  <si>
    <t>PR97</t>
  </si>
  <si>
    <t>VELAZQUEZ, MASTERS OF ART</t>
  </si>
  <si>
    <t>9783791347424</t>
  </si>
  <si>
    <t>PR98</t>
  </si>
  <si>
    <t>COLOR, LINE, LIGHT</t>
  </si>
  <si>
    <t>9783791352282</t>
  </si>
  <si>
    <t>PR99</t>
  </si>
  <si>
    <t>GOYA, MASTERS OF ART</t>
  </si>
  <si>
    <t>9783791347417</t>
  </si>
  <si>
    <t>R118</t>
  </si>
  <si>
    <t>GERGORY AIN THE MODERN HOME AS SOCIAL</t>
  </si>
  <si>
    <t>9780847830626</t>
  </si>
  <si>
    <t>R122</t>
  </si>
  <si>
    <t>LATE TITIAN AND THE SENSUALITY OF PAINTING</t>
  </si>
  <si>
    <t>9788831794121</t>
  </si>
  <si>
    <t>R158</t>
  </si>
  <si>
    <t>ALBERT HADLY</t>
  </si>
  <si>
    <t>9780847827428</t>
  </si>
  <si>
    <t>R181</t>
  </si>
  <si>
    <t>BILHUBER DEFINIG LUXURY</t>
  </si>
  <si>
    <t>9780847830541</t>
  </si>
  <si>
    <t>R183</t>
  </si>
  <si>
    <t>JEFFREY BILHUBER'S DESIGN BASI</t>
  </si>
  <si>
    <t>9780847825646</t>
  </si>
  <si>
    <t>R197</t>
  </si>
  <si>
    <t>NEW CIVIC ART</t>
  </si>
  <si>
    <t>9780847821860</t>
  </si>
  <si>
    <t>R198</t>
  </si>
  <si>
    <t>NEW URBANISM AND BEYOND</t>
  </si>
  <si>
    <t>9780847831111</t>
  </si>
  <si>
    <t>R206</t>
  </si>
  <si>
    <t>POCKET RENOVATOR</t>
  </si>
  <si>
    <t>9780789315724</t>
  </si>
  <si>
    <t>R208</t>
  </si>
  <si>
    <t>PRAIRIE SKYSCRAPER</t>
  </si>
  <si>
    <t>9780847827541</t>
  </si>
  <si>
    <t>R221</t>
  </si>
  <si>
    <t>EXIT TO TOMMOROW</t>
  </si>
  <si>
    <t>9780789315311</t>
  </si>
  <si>
    <t>R229</t>
  </si>
  <si>
    <t>MORPHOSIS  11</t>
  </si>
  <si>
    <t>9780847830725</t>
  </si>
  <si>
    <t>R259</t>
  </si>
  <si>
    <t>FROM FIORUCCI TO THE GUERRILLA STORES</t>
  </si>
  <si>
    <t>9788831789578</t>
  </si>
  <si>
    <t>R263</t>
  </si>
  <si>
    <t>VINCENT VAN GOGH, PAINTED WITH WORDS</t>
  </si>
  <si>
    <t>9780847829934</t>
  </si>
  <si>
    <t>R265</t>
  </si>
  <si>
    <t>HERMAN MILLER</t>
  </si>
  <si>
    <t>9780847832651</t>
  </si>
  <si>
    <t>R270</t>
  </si>
  <si>
    <t>PERFORMING/ GUZZLING: KIM GORDON</t>
  </si>
  <si>
    <t>9780847833412</t>
  </si>
  <si>
    <t>R285</t>
  </si>
  <si>
    <t>GURST ROOMS</t>
  </si>
  <si>
    <t>9780789315786</t>
  </si>
  <si>
    <t>R287</t>
  </si>
  <si>
    <t>THE MADDALENA EFFECT</t>
  </si>
  <si>
    <t>9780847835164</t>
  </si>
  <si>
    <t>R289</t>
  </si>
  <si>
    <t>BOHLIN CYWINSKI JACKSON</t>
  </si>
  <si>
    <t>9780847832934</t>
  </si>
  <si>
    <t>R300</t>
  </si>
  <si>
    <t>MAXXI: ZAHA HADID ARCHITECTS</t>
  </si>
  <si>
    <t>9780847858002</t>
  </si>
  <si>
    <t>R309</t>
  </si>
  <si>
    <t>SUPREME</t>
  </si>
  <si>
    <t>9780847833115</t>
  </si>
  <si>
    <t>R312</t>
  </si>
  <si>
    <t>COLORS</t>
  </si>
  <si>
    <t>9788831799737</t>
  </si>
  <si>
    <t>R313</t>
  </si>
  <si>
    <t>COMPLETE WENDEL</t>
  </si>
  <si>
    <t>9780789322166</t>
  </si>
  <si>
    <t>R316</t>
  </si>
  <si>
    <t>FALLINGWATER</t>
  </si>
  <si>
    <t>9780847835997</t>
  </si>
  <si>
    <t>R323</t>
  </si>
  <si>
    <t>TADAO ANDO VENICE</t>
  </si>
  <si>
    <t>9780847834105</t>
  </si>
  <si>
    <t>R34</t>
  </si>
  <si>
    <t>Modern 1</t>
  </si>
  <si>
    <t>9781858944050</t>
  </si>
  <si>
    <t>R55</t>
  </si>
  <si>
    <t>Briger and Briger</t>
  </si>
  <si>
    <t>9780847829996</t>
  </si>
  <si>
    <t>R63</t>
  </si>
  <si>
    <t>Antoine Predock</t>
  </si>
  <si>
    <t>9780847828494</t>
  </si>
  <si>
    <t>R75</t>
  </si>
  <si>
    <t>BRICKS &amp; BROWNSTONE</t>
  </si>
  <si>
    <t>9780847825226</t>
  </si>
  <si>
    <t>R91</t>
  </si>
  <si>
    <t>MORPHOSIS VOLUME IV</t>
  </si>
  <si>
    <t>9780847828036</t>
  </si>
  <si>
    <t>RP73</t>
  </si>
  <si>
    <t>ORANGUTAN ODYSSEY</t>
  </si>
  <si>
    <t>9780810936942</t>
  </si>
  <si>
    <t>SP1</t>
  </si>
  <si>
    <t>FASHION IN CONTEXT</t>
  </si>
  <si>
    <t>9783211789247</t>
  </si>
  <si>
    <t>SP11</t>
  </si>
  <si>
    <t>ADVANCES IN ARCHITECTURAL GEOMETRY 2010</t>
  </si>
  <si>
    <t>9783709103081</t>
  </si>
  <si>
    <t>SP14</t>
  </si>
  <si>
    <t>MODERN ALTERNATIVES</t>
  </si>
  <si>
    <t>9783211791936</t>
  </si>
  <si>
    <t>SP5</t>
  </si>
  <si>
    <t>BUCKLAND UNFOLD</t>
  </si>
  <si>
    <t>9783709102206</t>
  </si>
  <si>
    <t>SP6</t>
  </si>
  <si>
    <t>INGOLD, HIGHWAYING</t>
  </si>
  <si>
    <t>9783709102275</t>
  </si>
  <si>
    <t>SP7</t>
  </si>
  <si>
    <t>BIENNIALS - ART ON A GLOBAL SCALE</t>
  </si>
  <si>
    <t>9783709102503</t>
  </si>
  <si>
    <t>T140</t>
  </si>
  <si>
    <t>LE CORBUSIER1</t>
  </si>
  <si>
    <t>9783822835357</t>
  </si>
  <si>
    <t>T191</t>
  </si>
  <si>
    <t>HOFFMAN BASIC ART</t>
  </si>
  <si>
    <t>9783822855911</t>
  </si>
  <si>
    <t>T192</t>
  </si>
  <si>
    <t>MENDELSOHN-BASIC ART</t>
  </si>
  <si>
    <t>9783822855959</t>
  </si>
  <si>
    <t>T25</t>
  </si>
  <si>
    <t>RENOIR</t>
  </si>
  <si>
    <t>9783822863282</t>
  </si>
  <si>
    <t>T250</t>
  </si>
  <si>
    <t>EAMES</t>
  </si>
  <si>
    <t>9783822836514</t>
  </si>
  <si>
    <t>T30</t>
  </si>
  <si>
    <t>WRIGHT</t>
  </si>
  <si>
    <t>9783822827574</t>
  </si>
  <si>
    <t>T320</t>
  </si>
  <si>
    <t>FRANK LLOYD WRIGHT 1</t>
  </si>
  <si>
    <t>9783836505437</t>
  </si>
  <si>
    <t>T326</t>
  </si>
  <si>
    <t>WATTEAU</t>
  </si>
  <si>
    <t>9783822853184</t>
  </si>
  <si>
    <t>T357</t>
  </si>
  <si>
    <t>FREY BASIC ARCHITECRURE</t>
  </si>
  <si>
    <t>9783822848838</t>
  </si>
  <si>
    <t>T362</t>
  </si>
  <si>
    <t>PACKAGE DESIGN NOW MIDI</t>
  </si>
  <si>
    <t>9783822840313</t>
  </si>
  <si>
    <t>T371</t>
  </si>
  <si>
    <t>T25 SIXTIES DESIGN</t>
  </si>
  <si>
    <t>9783836504751</t>
  </si>
  <si>
    <t>T382</t>
  </si>
  <si>
    <t>GIO PONTI BASIC ARCITECTURE</t>
  </si>
  <si>
    <t>9783836500388</t>
  </si>
  <si>
    <t>T401</t>
  </si>
  <si>
    <t>LE CORBUSIER II</t>
  </si>
  <si>
    <t>9783836513081</t>
  </si>
  <si>
    <t>T438</t>
  </si>
  <si>
    <t>DESIGN FOR OBAMA</t>
  </si>
  <si>
    <t>9783836518567</t>
  </si>
  <si>
    <t>T443</t>
  </si>
  <si>
    <t>100 CONT. ARTISTS 2 VOL</t>
  </si>
  <si>
    <t>T465</t>
  </si>
  <si>
    <t>YES IS MORE</t>
  </si>
  <si>
    <t>9783836520102</t>
  </si>
  <si>
    <t>T469</t>
  </si>
  <si>
    <t>TYPE VOL 1</t>
  </si>
  <si>
    <t>9783836511018</t>
  </si>
  <si>
    <t>T483</t>
  </si>
  <si>
    <t>PRODUCT DESIGN IN SUSTAINABLE</t>
  </si>
  <si>
    <t>9783836520935</t>
  </si>
  <si>
    <t>T486</t>
  </si>
  <si>
    <t>LOGO DESIGN VOL.2</t>
  </si>
  <si>
    <t>9783836509428</t>
  </si>
  <si>
    <t>T491</t>
  </si>
  <si>
    <t>WILLIAM CLAXTON JAZZLIFE</t>
  </si>
  <si>
    <t>9783836523165</t>
  </si>
  <si>
    <t>T493</t>
  </si>
  <si>
    <t>RIEFENETAL, AFRICA</t>
  </si>
  <si>
    <t>9783836523172</t>
  </si>
  <si>
    <t>T494</t>
  </si>
  <si>
    <t>EARLY TRAVEL PHOTOGRAPHY</t>
  </si>
  <si>
    <t>9783836521406</t>
  </si>
  <si>
    <t>T503</t>
  </si>
  <si>
    <t>10YRS SERPENTINE GALLERY PAVIL</t>
  </si>
  <si>
    <t>9783836526135</t>
  </si>
  <si>
    <t>T504</t>
  </si>
  <si>
    <t>100 CONTEMPORARY HOUSES - 2 VOLS</t>
  </si>
  <si>
    <t>9783836523301</t>
  </si>
  <si>
    <t>T510</t>
  </si>
  <si>
    <t>BEST MOVIS OF THE 80</t>
  </si>
  <si>
    <t>9783822847831</t>
  </si>
  <si>
    <t>T512</t>
  </si>
  <si>
    <t>CARS NOW!</t>
  </si>
  <si>
    <t>9783836519847</t>
  </si>
  <si>
    <t>T514</t>
  </si>
  <si>
    <t>DE LEMPICKA</t>
  </si>
  <si>
    <t>9783836531849</t>
  </si>
  <si>
    <t>T517</t>
  </si>
  <si>
    <t>JAPANESE GARDENS</t>
  </si>
  <si>
    <t>9783822830444</t>
  </si>
  <si>
    <t>T527</t>
  </si>
  <si>
    <t>THE APP &amp; MOBILE CASE</t>
  </si>
  <si>
    <t>9783836528801</t>
  </si>
  <si>
    <t>T530</t>
  </si>
  <si>
    <t>PETER BEARD - THE END OF GAME</t>
  </si>
  <si>
    <t>9783836505307</t>
  </si>
  <si>
    <t>T56</t>
  </si>
  <si>
    <t>PROUVE</t>
  </si>
  <si>
    <t>9783822848784</t>
  </si>
  <si>
    <t>T68</t>
  </si>
  <si>
    <t>CEZANNE</t>
  </si>
  <si>
    <t>9783822856420</t>
  </si>
  <si>
    <t>T69</t>
  </si>
  <si>
    <t>MATISSE CUT OUTS</t>
  </si>
  <si>
    <t>9783822886588</t>
  </si>
  <si>
    <t>T94</t>
  </si>
  <si>
    <t>GROPIUS</t>
  </si>
  <si>
    <t>9783822835319</t>
  </si>
  <si>
    <t>TF25</t>
  </si>
  <si>
    <t>The roman world 44 BC_AD 180</t>
  </si>
  <si>
    <t>9780415049702</t>
  </si>
  <si>
    <t>TF38</t>
  </si>
  <si>
    <t>The Env of architecture</t>
  </si>
  <si>
    <t>9780415360890</t>
  </si>
  <si>
    <t>TF46</t>
  </si>
  <si>
    <t>Env design</t>
  </si>
  <si>
    <t>9780415263341</t>
  </si>
  <si>
    <t>TF68</t>
  </si>
  <si>
    <t>PLANNING &amp; TRANSFORMATION: LEARN</t>
  </si>
  <si>
    <t>9780415360319</t>
  </si>
  <si>
    <t>TH15</t>
  </si>
  <si>
    <t>ART-SITES NORTHERN ITALY</t>
  </si>
  <si>
    <t>9781931874021</t>
  </si>
  <si>
    <t>TH18</t>
  </si>
  <si>
    <t>HIP HOTELS</t>
  </si>
  <si>
    <t>9780500286167</t>
  </si>
  <si>
    <t>TH246</t>
  </si>
  <si>
    <t>THE STORY OF WRITING</t>
  </si>
  <si>
    <t>9780714130231</t>
  </si>
  <si>
    <t>TH265</t>
  </si>
  <si>
    <t>MAN RAY PHOTOFILE</t>
  </si>
  <si>
    <t>9780500410653</t>
  </si>
  <si>
    <t>TH300</t>
  </si>
  <si>
    <t>FRAGMENTS OF CONSTRUCTIONS</t>
  </si>
  <si>
    <t>9788884913050</t>
  </si>
  <si>
    <t>TH305</t>
  </si>
  <si>
    <t>BACON - PICASSO</t>
  </si>
  <si>
    <t>9782080304865</t>
  </si>
  <si>
    <t>TH306</t>
  </si>
  <si>
    <t>FIGURATIVE ART IN MEDIVAL ISLAM</t>
  </si>
  <si>
    <t>9782080304216</t>
  </si>
  <si>
    <t>TH336</t>
  </si>
  <si>
    <t>MAGNUM PHOTOS PHOTOFILES</t>
  </si>
  <si>
    <t>9780500410943</t>
  </si>
  <si>
    <t>TH339</t>
  </si>
  <si>
    <t>ITALO ROTA PROJECTS WORKS VISIONS 1996-2006</t>
  </si>
  <si>
    <t>9788876246418</t>
  </si>
  <si>
    <t>TH347</t>
  </si>
  <si>
    <t>ROME NEW ARCHITECTURE</t>
  </si>
  <si>
    <t>9788861305342</t>
  </si>
  <si>
    <t>TH371</t>
  </si>
  <si>
    <t>CASA MUNDI:INSPIRATIONAL HOUSES</t>
  </si>
  <si>
    <t>9780500514443</t>
  </si>
  <si>
    <t>TH397</t>
  </si>
  <si>
    <t>ONE DOT ZERO: MOTION BLUR</t>
  </si>
  <si>
    <t>9781856695091</t>
  </si>
  <si>
    <t>TH514</t>
  </si>
  <si>
    <t>SCOTTISH VERNACULAR FURNITURE</t>
  </si>
  <si>
    <t>9780500238578</t>
  </si>
  <si>
    <t>TH531</t>
  </si>
  <si>
    <t>PICTOGRAMS ICONS &amp; SIGNS</t>
  </si>
  <si>
    <t>9780500286357</t>
  </si>
  <si>
    <t>TH532</t>
  </si>
  <si>
    <t>ART THE TWENTIETH CENTURY</t>
  </si>
  <si>
    <t>9788861308015</t>
  </si>
  <si>
    <t>TH556</t>
  </si>
  <si>
    <t>WONDERS OF WORLD ARCHITECTURE</t>
  </si>
  <si>
    <t>9780500284001</t>
  </si>
  <si>
    <t>TH577</t>
  </si>
  <si>
    <t>SACRED SYMBOLS: PEOPLES, RELIGI</t>
  </si>
  <si>
    <t>9780500514559</t>
  </si>
  <si>
    <t>TH588</t>
  </si>
  <si>
    <t>INTERIOR DESIGN: 2ND EDITION</t>
  </si>
  <si>
    <t>9781856696043</t>
  </si>
  <si>
    <t>TH589</t>
  </si>
  <si>
    <t>GREAT LIFE PHOTOGRAPHERS</t>
  </si>
  <si>
    <t>9780500288368</t>
  </si>
  <si>
    <t>TH590</t>
  </si>
  <si>
    <t>MAGNUM MAGNUM</t>
  </si>
  <si>
    <t>9780500288306</t>
  </si>
  <si>
    <t>TH595</t>
  </si>
  <si>
    <t>THE DRAWINGS OF REMBRANDT</t>
  </si>
  <si>
    <t>9780500238677</t>
  </si>
  <si>
    <t>TH598</t>
  </si>
  <si>
    <t>THE FUNDAMENTALS OF LANDSCAPE</t>
  </si>
  <si>
    <t>9782940373918</t>
  </si>
  <si>
    <t>TH601</t>
  </si>
  <si>
    <t>BUSINESS CARDS 3</t>
  </si>
  <si>
    <t>9781856695893</t>
  </si>
  <si>
    <t>TH621</t>
  </si>
  <si>
    <t>NEW ORNAMENTAL TYPE</t>
  </si>
  <si>
    <t>9780500515020</t>
  </si>
  <si>
    <t>TH622</t>
  </si>
  <si>
    <t>VINCENT VAN DUYSEN COMPLETE WORKS</t>
  </si>
  <si>
    <t>9780500342619</t>
  </si>
  <si>
    <t>TH628</t>
  </si>
  <si>
    <t>DAVID CHIPPERFIELD ARCHITECTS</t>
  </si>
  <si>
    <t>9783865606884</t>
  </si>
  <si>
    <t>TH631</t>
  </si>
  <si>
    <t>INSTANT ASIA</t>
  </si>
  <si>
    <t>9788861303034</t>
  </si>
  <si>
    <t>TH633</t>
  </si>
  <si>
    <t>FALNAMA</t>
  </si>
  <si>
    <t>9780500515112</t>
  </si>
  <si>
    <t>TH634</t>
  </si>
  <si>
    <t>FASHION ILLUSTRATOR</t>
  </si>
  <si>
    <t>9781856696548</t>
  </si>
  <si>
    <t>TH657</t>
  </si>
  <si>
    <t>ALDO ROSSI DRAWINGS TH</t>
  </si>
  <si>
    <t>9788861301436</t>
  </si>
  <si>
    <t>TH662</t>
  </si>
  <si>
    <t>ALEKSANDER RUKAVISHINKOV</t>
  </si>
  <si>
    <t>9788861309876</t>
  </si>
  <si>
    <t>TH663</t>
  </si>
  <si>
    <t>ANDY WARHOL BY ANDY WARHOL</t>
  </si>
  <si>
    <t>9788861308008</t>
  </si>
  <si>
    <t>TH665</t>
  </si>
  <si>
    <t>BAUHAUS WOMAN</t>
  </si>
  <si>
    <t>9782080301208</t>
  </si>
  <si>
    <t>TH680</t>
  </si>
  <si>
    <t>ABAKANOWICZ: FATE AND ART</t>
  </si>
  <si>
    <t>9788861300354</t>
  </si>
  <si>
    <t>TH685</t>
  </si>
  <si>
    <t>FOR LOVE AND MONEY</t>
  </si>
  <si>
    <t>9781856696203</t>
  </si>
  <si>
    <t>TH686</t>
  </si>
  <si>
    <t>TOWARDS ZERO ENERGY ARCHITECTURE</t>
  </si>
  <si>
    <t>9781856696784</t>
  </si>
  <si>
    <t>TH688</t>
  </si>
  <si>
    <t>COMPETITION ARCHITECTURE</t>
  </si>
  <si>
    <t>9783037680414</t>
  </si>
  <si>
    <t>TH689</t>
  </si>
  <si>
    <t>MASTERPIECES: LIBRARY ARCHITECTURE</t>
  </si>
  <si>
    <t>9783037680650</t>
  </si>
  <si>
    <t>TH691</t>
  </si>
  <si>
    <t>ART: THE WHOLE STORY</t>
  </si>
  <si>
    <t>9780500288955</t>
  </si>
  <si>
    <t>TH692</t>
  </si>
  <si>
    <t>PLANS AND DETAILS FOR CONTEMPORARY</t>
  </si>
  <si>
    <t>9780500342671</t>
  </si>
  <si>
    <t>TH698</t>
  </si>
  <si>
    <t>MASTERS OF FASHION ILLUSTRATION</t>
  </si>
  <si>
    <t>9781856697040</t>
  </si>
  <si>
    <t>TH700</t>
  </si>
  <si>
    <t>COLLEGES &amp; UNIVERSITIES</t>
  </si>
  <si>
    <t>9783037680360</t>
  </si>
  <si>
    <t>TH704</t>
  </si>
  <si>
    <t>EDWARD HOPPER</t>
  </si>
  <si>
    <t>9788857202839</t>
  </si>
  <si>
    <t>TH705</t>
  </si>
  <si>
    <t>MIQUEL BARCELO</t>
  </si>
  <si>
    <t>9788861300378</t>
  </si>
  <si>
    <t>TH710</t>
  </si>
  <si>
    <t>THE GREAT EMPIRES OF ASIA</t>
  </si>
  <si>
    <t>9780500251683</t>
  </si>
  <si>
    <t>TH731</t>
  </si>
  <si>
    <t>THE SNEAKER COLOURING BOOK</t>
  </si>
  <si>
    <t>9781856696678</t>
  </si>
  <si>
    <t>TH747</t>
  </si>
  <si>
    <t>MEDARDO ROSSO SCULPTURE</t>
  </si>
  <si>
    <t>9788861303973</t>
  </si>
  <si>
    <t>TH754</t>
  </si>
  <si>
    <t>ERNST HAAS PHOTOFILE</t>
  </si>
  <si>
    <t>9780500411018</t>
  </si>
  <si>
    <t>TH755</t>
  </si>
  <si>
    <t>CHAOS AND CLASSICISM</t>
  </si>
  <si>
    <t>9780892074044</t>
  </si>
  <si>
    <t>TH765</t>
  </si>
  <si>
    <t>SEAN SCULLY: BODY OF LIGHT</t>
  </si>
  <si>
    <t>9780642541734</t>
  </si>
  <si>
    <t>TH768</t>
  </si>
  <si>
    <t>TAMARA DE LEMPICKA: THE QUEEN</t>
  </si>
  <si>
    <t>9788857209319</t>
  </si>
  <si>
    <t>TH770</t>
  </si>
  <si>
    <t>MAN WITH A BLUE SCARF</t>
  </si>
  <si>
    <t>9780500238752</t>
  </si>
  <si>
    <t>TH771</t>
  </si>
  <si>
    <t>HOCKNEY'S PORTRAITS AND PEOPLE</t>
  </si>
  <si>
    <t>9780500238127</t>
  </si>
  <si>
    <t>TH774</t>
  </si>
  <si>
    <t>TOULOUSE-LAUTREC PB</t>
  </si>
  <si>
    <t>9780500202500</t>
  </si>
  <si>
    <t>TH776</t>
  </si>
  <si>
    <t>HENRI MATISSE: ROOMS WITH …</t>
  </si>
  <si>
    <t>9780500238783</t>
  </si>
  <si>
    <t>TH778</t>
  </si>
  <si>
    <t>ANTONY GORMLEY: INSIDE AUSTRALI</t>
  </si>
  <si>
    <t>9780500285756</t>
  </si>
  <si>
    <t>TH787</t>
  </si>
  <si>
    <t>LIVES OF GREAT MODERN ARTISTS</t>
  </si>
  <si>
    <t>9780500281918</t>
  </si>
  <si>
    <t>TH788</t>
  </si>
  <si>
    <t>INTRODUCING GILBERT &amp; GEORGE</t>
  </si>
  <si>
    <t>9780500284858</t>
  </si>
  <si>
    <t>TH790</t>
  </si>
  <si>
    <t>FASHION ILLUSTRATION SCHOOL</t>
  </si>
  <si>
    <t>9780500287989</t>
  </si>
  <si>
    <t>TH794</t>
  </si>
  <si>
    <t>NEW RINGS</t>
  </si>
  <si>
    <t>9780500289334</t>
  </si>
  <si>
    <t>TH795</t>
  </si>
  <si>
    <t>COLOUR MOVES</t>
  </si>
  <si>
    <t>9780500289396</t>
  </si>
  <si>
    <t>TH799</t>
  </si>
  <si>
    <t>FRANCO ZEFFIRELLI</t>
  </si>
  <si>
    <t>9780500515280</t>
  </si>
  <si>
    <t>TH800</t>
  </si>
  <si>
    <t>FASHION AT ROYAL ASCOT</t>
  </si>
  <si>
    <t>9780500515969</t>
  </si>
  <si>
    <t>TH803</t>
  </si>
  <si>
    <t>THE HERMES SCARF</t>
  </si>
  <si>
    <t>9780500515181</t>
  </si>
  <si>
    <t>TH808</t>
  </si>
  <si>
    <t>CINEMA: THE WHOLE STORY</t>
  </si>
  <si>
    <t>9780500289471</t>
  </si>
  <si>
    <t>TH810</t>
  </si>
  <si>
    <t>MICHAEL JACKSON: THE AUCTION</t>
  </si>
  <si>
    <t>9780500289259</t>
  </si>
  <si>
    <t>TH813</t>
  </si>
  <si>
    <t>TOTAL OFFICE DESIGN</t>
  </si>
  <si>
    <t>9780500515860</t>
  </si>
  <si>
    <t>TH814</t>
  </si>
  <si>
    <t>WORLD PRESS PHOTO 2011</t>
  </si>
  <si>
    <t>9780500977088</t>
  </si>
  <si>
    <t>TH815</t>
  </si>
  <si>
    <t>BERENICE ABBOTT PHOTOFILE</t>
  </si>
  <si>
    <t>9780500411001</t>
  </si>
  <si>
    <t>TH817</t>
  </si>
  <si>
    <t>CONTEMPORARY PHOTOGRAPHY FROM</t>
  </si>
  <si>
    <t>9788857206455</t>
  </si>
  <si>
    <t>TH818</t>
  </si>
  <si>
    <t>CARLO MARIA MARIANI IN THE TWE</t>
  </si>
  <si>
    <t>9788857210544</t>
  </si>
  <si>
    <t>TH819</t>
  </si>
  <si>
    <t>DON MCCULLIN PHOTOFILE</t>
  </si>
  <si>
    <t>9780500410899</t>
  </si>
  <si>
    <t>TH823</t>
  </si>
  <si>
    <t>THE NEW MATHEMATICS OF ARCHITECT</t>
  </si>
  <si>
    <t>9780500290255</t>
  </si>
  <si>
    <t>TH828</t>
  </si>
  <si>
    <t>CARTIER TIME ART</t>
  </si>
  <si>
    <t>9788857209654</t>
  </si>
  <si>
    <t>TH831</t>
  </si>
  <si>
    <t>DAVID NASH</t>
  </si>
  <si>
    <t>9780500093399</t>
  </si>
  <si>
    <t>TH844</t>
  </si>
  <si>
    <t>SECRET KNOWLEDGE (PB)</t>
  </si>
  <si>
    <t>9780500286388</t>
  </si>
  <si>
    <t>TH865</t>
  </si>
  <si>
    <t>TAMY TAZI: CAFTANS</t>
  </si>
  <si>
    <t>9788857203232</t>
  </si>
  <si>
    <t>TH871</t>
  </si>
  <si>
    <t>PERSIAN ART AND ARCHITECTURE</t>
  </si>
  <si>
    <t>9780500516423</t>
  </si>
  <si>
    <t>W100</t>
  </si>
  <si>
    <t>HAVANA DECO</t>
  </si>
  <si>
    <t>9780393732320</t>
  </si>
  <si>
    <t>W125</t>
  </si>
  <si>
    <t>MUSEUM BUILDERS II</t>
  </si>
  <si>
    <t>9780470849439</t>
  </si>
  <si>
    <t>W126</t>
  </si>
  <si>
    <t>THEORIES AND MANIFESTOES 2E</t>
  </si>
  <si>
    <t>9780470014691</t>
  </si>
  <si>
    <t>W127</t>
  </si>
  <si>
    <t>CRITICAL MODERNISM</t>
  </si>
  <si>
    <t>9780470030110</t>
  </si>
  <si>
    <t>W137</t>
  </si>
  <si>
    <t>DESIGN CITY MILAN</t>
  </si>
  <si>
    <t>9780470026830</t>
  </si>
  <si>
    <t>W139</t>
  </si>
  <si>
    <t>BUILDING ENVIRONMENT</t>
  </si>
  <si>
    <t>9780471689652</t>
  </si>
  <si>
    <t>W156</t>
  </si>
  <si>
    <t>ELEGANCE</t>
  </si>
  <si>
    <t>9780470029688</t>
  </si>
  <si>
    <t>W168</t>
  </si>
  <si>
    <t>FOLDING IN ARCHITECTURE</t>
  </si>
  <si>
    <t>9780470092187</t>
  </si>
  <si>
    <t>W178</t>
  </si>
  <si>
    <t>CALLIGRAPHY FOR DUMMIES</t>
  </si>
  <si>
    <t>9780470117712</t>
  </si>
  <si>
    <t>W188</t>
  </si>
  <si>
    <t>BUILDING CONSTRUCTION ILLUSTRATED 4E</t>
  </si>
  <si>
    <t>9780470087817</t>
  </si>
  <si>
    <t>W190</t>
  </si>
  <si>
    <t>THE DESIGN QUALITY MANUAL</t>
  </si>
  <si>
    <t>9781405130882</t>
  </si>
  <si>
    <t>W191</t>
  </si>
  <si>
    <t>DRAWING AND PERCEIVING 4E+CD</t>
  </si>
  <si>
    <t>9780470047163</t>
  </si>
  <si>
    <t>W198</t>
  </si>
  <si>
    <t>ISLAM+ARCHITECTURE</t>
  </si>
  <si>
    <t>9780470090947</t>
  </si>
  <si>
    <t>W206</t>
  </si>
  <si>
    <t>BARNICAN</t>
  </si>
  <si>
    <t>9780470851432</t>
  </si>
  <si>
    <t>W208</t>
  </si>
  <si>
    <t>LANDSCAPE ARCHITECTURAL GRAPHIC1</t>
  </si>
  <si>
    <t>9780470067970</t>
  </si>
  <si>
    <t>W213</t>
  </si>
  <si>
    <t>ARCHITECTURAL VOICES</t>
  </si>
  <si>
    <t>9780470016732</t>
  </si>
  <si>
    <t>W214</t>
  </si>
  <si>
    <t>ARCHITECTURAL THEORY1</t>
  </si>
  <si>
    <t>9781405102582</t>
  </si>
  <si>
    <t>W225</t>
  </si>
  <si>
    <t>PROFESSIONAL PRACTICE</t>
  </si>
  <si>
    <t>9780471760863</t>
  </si>
  <si>
    <t>W233</t>
  </si>
  <si>
    <t>ACCESS MANUAL</t>
  </si>
  <si>
    <t>9781405146265</t>
  </si>
  <si>
    <t>W260</t>
  </si>
  <si>
    <t>ARCHITECTURAL THEORY V 2</t>
  </si>
  <si>
    <t>9781405102605</t>
  </si>
  <si>
    <t>W264</t>
  </si>
  <si>
    <t>ART THEORY - AN HISTORICAL INTRODUCTION</t>
  </si>
  <si>
    <t>9781405175531</t>
  </si>
  <si>
    <t>W268</t>
  </si>
  <si>
    <t>ROOFTOP AND TERRACE GARDERS</t>
  </si>
  <si>
    <t>9780470517611</t>
  </si>
  <si>
    <t>W269</t>
  </si>
  <si>
    <t>SUSTAINABLE URBANISM</t>
  </si>
  <si>
    <t>9780471777519</t>
  </si>
  <si>
    <t>W285</t>
  </si>
  <si>
    <t>BECOMING AN URBAN PLANNER: A GUIDE TO CAREERS IN PLANNING AND URBAN DESIGN</t>
  </si>
  <si>
    <t>9780470278635</t>
  </si>
  <si>
    <t>W289</t>
  </si>
  <si>
    <t>DIGITAL CITIES AD: ARCHITECTURAL DESIGN</t>
  </si>
  <si>
    <t>9780470773000</t>
  </si>
  <si>
    <t>W294</t>
  </si>
  <si>
    <t>GRAPHIC STANDARDS FIELD GUIDE</t>
  </si>
  <si>
    <t>9780471931515</t>
  </si>
  <si>
    <t>W295</t>
  </si>
  <si>
    <t>GREEN ROOF SYSTEMS - A GUIDE TO THE PLANNING</t>
  </si>
  <si>
    <t>9780471674955</t>
  </si>
  <si>
    <t>W3</t>
  </si>
  <si>
    <t>Sustainable construction 2e</t>
  </si>
  <si>
    <t>9780470114216</t>
  </si>
  <si>
    <t>W300</t>
  </si>
  <si>
    <t>MUSEUME AFTER MODERNISM</t>
  </si>
  <si>
    <t>9781405136280</t>
  </si>
  <si>
    <t>W304</t>
  </si>
  <si>
    <t>THE PATTERNS OF ARCHITECTURE: ARCHITECTURAL DESIGN</t>
  </si>
  <si>
    <t>9780470699591</t>
  </si>
  <si>
    <t>W305</t>
  </si>
  <si>
    <t>THE THINKING HAND - EXISTENTIAL AND EMBODIED WISDOM IN ARCHITECTURE</t>
  </si>
  <si>
    <t>9780470779293</t>
  </si>
  <si>
    <t>W308</t>
  </si>
  <si>
    <t>URBAN DESIGN SINCE 1945</t>
  </si>
  <si>
    <t>9780470515266</t>
  </si>
  <si>
    <t>W311</t>
  </si>
  <si>
    <t>BECOMING AN ARCHITEC 2E</t>
  </si>
  <si>
    <t>9780470372104</t>
  </si>
  <si>
    <t>W312</t>
  </si>
  <si>
    <t>AD EXUBERANCE</t>
  </si>
  <si>
    <t>9780470717141</t>
  </si>
  <si>
    <t>W314</t>
  </si>
  <si>
    <t>THE MONFORT PLAN</t>
  </si>
  <si>
    <t>9780470293638</t>
  </si>
  <si>
    <t>W315</t>
  </si>
  <si>
    <t>GUIDE TO GREEN BUILDING RATING SYSTEMS</t>
  </si>
  <si>
    <t>9780470410941</t>
  </si>
  <si>
    <t>W319</t>
  </si>
  <si>
    <t>ARCHITECTURAL GRAPHIC STANDARDS 2E</t>
  </si>
  <si>
    <t>9780470395837</t>
  </si>
  <si>
    <t>W328</t>
  </si>
  <si>
    <t>RESIDENTIAL BUILDING CODES ILLUSTRATED</t>
  </si>
  <si>
    <t>9780470173596</t>
  </si>
  <si>
    <t>W330</t>
  </si>
  <si>
    <t>THEATRICALITY EARLY MODERN ART</t>
  </si>
  <si>
    <t>9781444339024</t>
  </si>
  <si>
    <t>W332</t>
  </si>
  <si>
    <t>DANCING LESSONS</t>
  </si>
  <si>
    <t>9780470640005</t>
  </si>
  <si>
    <t>W336</t>
  </si>
  <si>
    <t>PHILOSOPHY OF THE PERFORMING ARTS</t>
  </si>
  <si>
    <t>9781405188029</t>
  </si>
  <si>
    <t>W339</t>
  </si>
  <si>
    <t>ONE PLANET COMMUNITIES</t>
  </si>
  <si>
    <t>9780470715468</t>
  </si>
  <si>
    <t>W342</t>
  </si>
  <si>
    <t>POSY - TRAUMATIC URBANISM</t>
  </si>
  <si>
    <t>9780470744987</t>
  </si>
  <si>
    <t>W343</t>
  </si>
  <si>
    <t>URBAN HOUSING HANDBOOK</t>
  </si>
  <si>
    <t>9780470684740</t>
  </si>
  <si>
    <t>W344</t>
  </si>
  <si>
    <t>THE URBAN HOUSING HANDBOOK1</t>
  </si>
  <si>
    <t>9781119989981</t>
  </si>
  <si>
    <t>W347</t>
  </si>
  <si>
    <t>GS FIELD GUIDE RESIDENTIAL CONSTRUCTION</t>
  </si>
  <si>
    <t>9780470635049</t>
  </si>
  <si>
    <t>W349</t>
  </si>
  <si>
    <t>ECOARCHITECTURE</t>
  </si>
  <si>
    <t>9780470721407</t>
  </si>
  <si>
    <t>W350</t>
  </si>
  <si>
    <t>TYPOLOGICAL URBANISM</t>
  </si>
  <si>
    <t>9780470747209</t>
  </si>
  <si>
    <t>W351</t>
  </si>
  <si>
    <t>POST-MODERN READER 2E</t>
  </si>
  <si>
    <t>9780470748664</t>
  </si>
  <si>
    <t>W352</t>
  </si>
  <si>
    <t>FENG SHUI FOR DUMMIES 2E</t>
  </si>
  <si>
    <t>9780470769324</t>
  </si>
  <si>
    <t>W353</t>
  </si>
  <si>
    <t>WHAT ARCHITECTURAL HISTORY</t>
  </si>
  <si>
    <t>9780745644578</t>
  </si>
  <si>
    <t>W354</t>
  </si>
  <si>
    <t>ECOREDUX</t>
  </si>
  <si>
    <t>9780470746622</t>
  </si>
  <si>
    <t>W357</t>
  </si>
  <si>
    <t>INTERIOR DESIGN PORTFOLIOS</t>
  </si>
  <si>
    <t>9780470408162</t>
  </si>
  <si>
    <t>W358</t>
  </si>
  <si>
    <t>SPORTS FIELDS 2E</t>
  </si>
  <si>
    <t>9780470438930</t>
  </si>
  <si>
    <t>W361</t>
  </si>
  <si>
    <t>DETAILING FOR LANDSCAPE ARCHITECTS</t>
  </si>
  <si>
    <t>9780470548783</t>
  </si>
  <si>
    <t>W365</t>
  </si>
  <si>
    <t>ILLUSTRATED HISTORY OF LANDSCAPE DESIGN</t>
  </si>
  <si>
    <t>9780470289334</t>
  </si>
  <si>
    <t>W368</t>
  </si>
  <si>
    <t>PHOTOGRAPHY PHILOSOPHY</t>
  </si>
  <si>
    <t>9781444335088</t>
  </si>
  <si>
    <t>W370</t>
  </si>
  <si>
    <t>ARCHITECTURE OF EMERGENCE1</t>
  </si>
  <si>
    <t>9780470066331</t>
  </si>
  <si>
    <t>W375</t>
  </si>
  <si>
    <t>CIVIC BUILDERS</t>
  </si>
  <si>
    <t>9780471498766</t>
  </si>
  <si>
    <t>W377</t>
  </si>
  <si>
    <t>SUSTAINABLE INFRASTRUCTURE</t>
  </si>
  <si>
    <t>9780470453612</t>
  </si>
  <si>
    <t>W380</t>
  </si>
  <si>
    <t>STORY OF POST MODERNISM</t>
  </si>
  <si>
    <t>9780470688953</t>
  </si>
  <si>
    <t>W381</t>
  </si>
  <si>
    <t>RADICAL POST MODERNISM</t>
  </si>
  <si>
    <t>9780470669884</t>
  </si>
  <si>
    <t>W382</t>
  </si>
  <si>
    <t>RESIDENTIAL LANDSCAPE SUSTAINABILITY</t>
  </si>
  <si>
    <t>9781405158732</t>
  </si>
  <si>
    <t>W383</t>
  </si>
  <si>
    <t>AD MATHEMATICS OF SPACE</t>
  </si>
  <si>
    <t>9780470689806</t>
  </si>
  <si>
    <t>W385</t>
  </si>
  <si>
    <t>AD LONDON (RE) GENERATION</t>
  </si>
  <si>
    <t>9781119993780</t>
  </si>
  <si>
    <t>W386</t>
  </si>
  <si>
    <t>EXPERIMENTAL GREEN STRATEGIES</t>
  </si>
  <si>
    <t>9780470689790</t>
  </si>
  <si>
    <t>W387</t>
  </si>
  <si>
    <t>AD SERIES: ARCHITECTURAL DESIGN</t>
  </si>
  <si>
    <t>9780470973301</t>
  </si>
  <si>
    <t>W388</t>
  </si>
  <si>
    <t>IRAN</t>
  </si>
  <si>
    <t>9781119974505</t>
  </si>
  <si>
    <t>W390</t>
  </si>
  <si>
    <t>BUILDING CODES ILLUSTRATED 4E</t>
  </si>
  <si>
    <t>9780470903575</t>
  </si>
  <si>
    <t>W391</t>
  </si>
  <si>
    <t>GLOBAL HISTORY OF ARCHITECTURE 2E</t>
  </si>
  <si>
    <t>9780470402573</t>
  </si>
  <si>
    <t>W392</t>
  </si>
  <si>
    <t>INTERIOR DESIGN ILLUSTRATED 3E</t>
  </si>
  <si>
    <t>9781118090718</t>
  </si>
  <si>
    <t>W393</t>
  </si>
  <si>
    <t>VISUAL NOTES ARCHITECTS DESIGNERS</t>
  </si>
  <si>
    <t>9780470908532</t>
  </si>
  <si>
    <t>W394</t>
  </si>
  <si>
    <t>BIM HANDBOOK 2E</t>
  </si>
  <si>
    <t>9780470541371</t>
  </si>
  <si>
    <t>W396</t>
  </si>
  <si>
    <t>SCARCITY AD</t>
  </si>
  <si>
    <t>9781119973621</t>
  </si>
  <si>
    <t>W397</t>
  </si>
  <si>
    <t>WORKING TOWARD SUSTAINABILITY</t>
  </si>
  <si>
    <t>9780470539729</t>
  </si>
  <si>
    <t>W398</t>
  </si>
  <si>
    <t>BIM IN SMALL-SCALE SUSTAINABLE</t>
  </si>
  <si>
    <t>9780470590898</t>
  </si>
  <si>
    <t>W399</t>
  </si>
  <si>
    <t>MAGGS HISTORY GRAPHIC DESIGN</t>
  </si>
  <si>
    <t>9780470168738</t>
  </si>
  <si>
    <t>W400</t>
  </si>
  <si>
    <t>EYES OF THE SKIN 3E</t>
  </si>
  <si>
    <t>9781119941286</t>
  </si>
  <si>
    <t>W401</t>
  </si>
  <si>
    <t>VISUAL DICTIONARY ARCHITECTURE 2E</t>
  </si>
  <si>
    <t>9780470648858</t>
  </si>
  <si>
    <t>W402</t>
  </si>
  <si>
    <t>AD CITY CATALYST</t>
  </si>
  <si>
    <t>9781119972662</t>
  </si>
  <si>
    <t>W65</t>
  </si>
  <si>
    <t>GRAPHIV DESIGNER'S GUIDE</t>
  </si>
  <si>
    <t>9780471569251</t>
  </si>
  <si>
    <t>W69</t>
  </si>
  <si>
    <t>HANDBOOK OF CONSTRUCTION TOLERANCES 2E</t>
  </si>
  <si>
    <t>W79</t>
  </si>
  <si>
    <t>ARCHITECTRUAL GRAPHIC STANDARDS</t>
  </si>
  <si>
    <t>9780470085462</t>
  </si>
  <si>
    <t>Y116</t>
  </si>
  <si>
    <t>HENRY VIII AND THE ART OF MAJESTY</t>
  </si>
  <si>
    <t>9780300122343</t>
  </si>
  <si>
    <t>Y161</t>
  </si>
  <si>
    <t>ONE HUNDRED DETAILS</t>
  </si>
  <si>
    <t>9781857094268</t>
  </si>
  <si>
    <t>Y176</t>
  </si>
  <si>
    <t>COLLECTING SCULPTURE IN EARLY MODERN</t>
  </si>
  <si>
    <t>9780300121605</t>
  </si>
  <si>
    <t>Y194</t>
  </si>
  <si>
    <t>THE USES OF DISORDER</t>
  </si>
  <si>
    <t>9780300148275</t>
  </si>
  <si>
    <t>Y200</t>
  </si>
  <si>
    <t>MASTERPIECES OF EUROPEAN PAINTING</t>
  </si>
  <si>
    <t>9780300124125</t>
  </si>
  <si>
    <t>Y202</t>
  </si>
  <si>
    <t>MASTER PAINTINGS IN ART INSTITUTE</t>
  </si>
  <si>
    <t>9780300151039</t>
  </si>
  <si>
    <t>Y219</t>
  </si>
  <si>
    <t>LEGACY OF GENGHIS KAHN</t>
  </si>
  <si>
    <t>9780300096910</t>
  </si>
  <si>
    <t>Y222</t>
  </si>
  <si>
    <t>FRIENDSHIP AND LOSS IN THE VICTORIAN</t>
  </si>
  <si>
    <t>9780300121353</t>
  </si>
  <si>
    <t>Y224</t>
  </si>
  <si>
    <t>AN INTRODUCTION TO ART</t>
  </si>
  <si>
    <t>9780300109153</t>
  </si>
  <si>
    <t>Y235</t>
  </si>
  <si>
    <t>WATTEAU, MUSIC AND THEATER</t>
  </si>
  <si>
    <t>9780300155075</t>
  </si>
  <si>
    <t>Y241</t>
  </si>
  <si>
    <t>WHY ARCHITECTURE MATTERS</t>
  </si>
  <si>
    <t>9780300144307</t>
  </si>
  <si>
    <t>Y251</t>
  </si>
  <si>
    <t>PIONEERS OF CONTEMPORARY GLASS</t>
  </si>
  <si>
    <t>9780300146950</t>
  </si>
  <si>
    <t>Y258</t>
  </si>
  <si>
    <t>RICHARD HAWKINS</t>
  </si>
  <si>
    <t>9780300166255</t>
  </si>
  <si>
    <t>Y261</t>
  </si>
  <si>
    <t>PHILIP DE LASZLO</t>
  </si>
  <si>
    <t>9780300137163</t>
  </si>
  <si>
    <t>Y262</t>
  </si>
  <si>
    <t>PHILIPPE DE MONTEBELLO</t>
  </si>
  <si>
    <t>9780300154245</t>
  </si>
  <si>
    <t>Y269</t>
  </si>
  <si>
    <t>EDWARDIAN SENSE</t>
  </si>
  <si>
    <t>9780300163353</t>
  </si>
  <si>
    <t>Y272</t>
  </si>
  <si>
    <t>JOHN MARIN'S WATERCOLORS</t>
  </si>
  <si>
    <t>9780300166378</t>
  </si>
  <si>
    <t>Y273</t>
  </si>
  <si>
    <t>JAMES FRAZER STIRLING</t>
  </si>
  <si>
    <t>9780300167238</t>
  </si>
  <si>
    <t>Y274</t>
  </si>
  <si>
    <t>AMERICAN PAINTINGS AND WORKS ON PAPER</t>
  </si>
  <si>
    <t>9780300158779</t>
  </si>
  <si>
    <t>Y294</t>
  </si>
  <si>
    <t>SEX AND SENSUALITY IN THE ANCIENT WORLD</t>
  </si>
  <si>
    <t>9780300108804</t>
  </si>
  <si>
    <t>Y296</t>
  </si>
  <si>
    <t>GABRIEL METSU</t>
  </si>
  <si>
    <t>9780300167245</t>
  </si>
  <si>
    <t>Y305</t>
  </si>
  <si>
    <t>COLLECTOR WITHOUT WALLS</t>
  </si>
  <si>
    <t>9780300166729</t>
  </si>
  <si>
    <t>Y306</t>
  </si>
  <si>
    <t>ART DESIGN AND ARCHITECTURE IN CENTRAL</t>
  </si>
  <si>
    <t>9780300111200</t>
  </si>
  <si>
    <t>Y314</t>
  </si>
  <si>
    <t>NEO - AVANT - GARDE AND POSTMODERN</t>
  </si>
  <si>
    <t>9780300166187</t>
  </si>
  <si>
    <t>Y317</t>
  </si>
  <si>
    <t>RODIN  Y</t>
  </si>
  <si>
    <t>9780300167252</t>
  </si>
  <si>
    <t>Y328</t>
  </si>
  <si>
    <t>IN GIACOMETTI'S STUDIO</t>
  </si>
  <si>
    <t>9780300093933</t>
  </si>
  <si>
    <t>Y333</t>
  </si>
  <si>
    <t>MEET REMBRANDT</t>
  </si>
  <si>
    <t>9789086890576</t>
  </si>
  <si>
    <t>Y337</t>
  </si>
  <si>
    <t>9780300166668</t>
  </si>
  <si>
    <t>Y82</t>
  </si>
  <si>
    <t>SARAH BERNHARDT</t>
  </si>
  <si>
    <t>9780300109191</t>
  </si>
  <si>
    <t>Y83</t>
  </si>
  <si>
    <t>SENSATION &amp; SENSIBILITY</t>
  </si>
  <si>
    <t>9780300110029</t>
  </si>
  <si>
    <t>CA69- ZAHA HADID</t>
  </si>
  <si>
    <t>B1</t>
  </si>
  <si>
    <t>1001 IDEAS FOR STONEWORK</t>
  </si>
  <si>
    <t>9781589234598</t>
  </si>
  <si>
    <t>B10</t>
  </si>
  <si>
    <t>EXTREME ARCHITECTURE</t>
  </si>
  <si>
    <t>9781856696098</t>
  </si>
  <si>
    <t>B11</t>
  </si>
  <si>
    <t>FASHION TEXTILES &amp; PATTERNS: CHEONGSAM</t>
  </si>
  <si>
    <t>9789460090011</t>
  </si>
  <si>
    <t>B12</t>
  </si>
  <si>
    <t>FASHION TEXTILES &amp; PATTERNS: EUROPEAN FOLK</t>
  </si>
  <si>
    <t>9789460090035</t>
  </si>
  <si>
    <t>B13</t>
  </si>
  <si>
    <t>FASHION TEXTILES &amp; PATTERNS: FIFTIES</t>
  </si>
  <si>
    <t>9789460090042</t>
  </si>
  <si>
    <t>B14</t>
  </si>
  <si>
    <t>FASHION TEXTILES &amp; PATTERNS: FLOWER POWER</t>
  </si>
  <si>
    <t>9789460090028</t>
  </si>
  <si>
    <t>B15</t>
  </si>
  <si>
    <t>GEORGIA O'KEEFE</t>
  </si>
  <si>
    <t>9781847248503</t>
  </si>
  <si>
    <t>B16</t>
  </si>
  <si>
    <t>GREATEST EVER SALADS</t>
  </si>
  <si>
    <t>9781405486200</t>
  </si>
  <si>
    <t>B17</t>
  </si>
  <si>
    <t>HISTORY OF THE WORLD IN PHOTOGRAPHY</t>
  </si>
  <si>
    <t>9783831351507</t>
  </si>
  <si>
    <t>B18</t>
  </si>
  <si>
    <t>ITALY'S 500BEST-EVER RECIPES</t>
  </si>
  <si>
    <t>9781844779819</t>
  </si>
  <si>
    <t>B19</t>
  </si>
  <si>
    <t>LOVE FOOD: FAVORITE EASY MEALS</t>
  </si>
  <si>
    <t>9781407547626</t>
  </si>
  <si>
    <t>B2</t>
  </si>
  <si>
    <t>400 THAI &amp; CHINESE DELICIOUS …</t>
  </si>
  <si>
    <t>9781846819988</t>
  </si>
  <si>
    <t>B20</t>
  </si>
  <si>
    <t>MARBLED PAPER DESIGN</t>
  </si>
  <si>
    <t>9789057681073</t>
  </si>
  <si>
    <t>B21</t>
  </si>
  <si>
    <t>MUSEE D'ORSAY</t>
  </si>
  <si>
    <t>9788881171088</t>
  </si>
  <si>
    <t>B22</t>
  </si>
  <si>
    <t>NE CHINESE ARCHITECTURE</t>
  </si>
  <si>
    <t>B23</t>
  </si>
  <si>
    <t>PRACTICAL ENCYCLOPEDIA OF SEWING</t>
  </si>
  <si>
    <t>9781843091837</t>
  </si>
  <si>
    <t>B24</t>
  </si>
  <si>
    <t>STRING OF EXPRESSION</t>
  </si>
  <si>
    <t>9781600617911</t>
  </si>
  <si>
    <t>B25</t>
  </si>
  <si>
    <t>SUBWAY ART: 25TH ANNIVERSARY EDITION</t>
  </si>
  <si>
    <t>9780811868877</t>
  </si>
  <si>
    <t>B26</t>
  </si>
  <si>
    <t>TRADITION &amp; BEYOND: HANDCRAFTED</t>
  </si>
  <si>
    <t>9788174360847</t>
  </si>
  <si>
    <t>B27</t>
  </si>
  <si>
    <t>VEGETARIAN COOKING</t>
  </si>
  <si>
    <t>9780857230157</t>
  </si>
  <si>
    <t>B28</t>
  </si>
  <si>
    <t>VOLCANO</t>
  </si>
  <si>
    <t>9781844035526</t>
  </si>
  <si>
    <t>B29</t>
  </si>
  <si>
    <t>WIRE JEWELRY: CROCHETED, KNITTED</t>
  </si>
  <si>
    <t>9781581808810</t>
  </si>
  <si>
    <t>B3</t>
  </si>
  <si>
    <t>500 GREATEST EVER VEGETARIAN …</t>
  </si>
  <si>
    <t>9781846815683</t>
  </si>
  <si>
    <t>B4</t>
  </si>
  <si>
    <t>ARCHAEOLOGY STEP BY STEP</t>
  </si>
  <si>
    <t>9781846812224</t>
  </si>
  <si>
    <t>B5</t>
  </si>
  <si>
    <t>COMPLETE BOOK OF 400 SOUPS</t>
  </si>
  <si>
    <t>9781846810633</t>
  </si>
  <si>
    <t>B6</t>
  </si>
  <si>
    <t>COMPLETE ISLAMIC ART &amp; ARCHITECTURE</t>
  </si>
  <si>
    <t>9780857231048</t>
  </si>
  <si>
    <t>B7</t>
  </si>
  <si>
    <t>DRAWING CELEBRITY CARICATURES</t>
  </si>
  <si>
    <t>9781848374799</t>
  </si>
  <si>
    <t>B8</t>
  </si>
  <si>
    <t>ENCYCLOPEDIA OF TYPEFACES</t>
  </si>
  <si>
    <t>9781844036707</t>
  </si>
  <si>
    <t>B9</t>
  </si>
  <si>
    <t>EVERYDAY CHICKEN COOK BOOK</t>
  </si>
  <si>
    <t>9781844772360</t>
  </si>
  <si>
    <t>NB628</t>
  </si>
  <si>
    <t>MASTERPIECES OF ORIENTALIST ART</t>
  </si>
  <si>
    <t>9781905377640</t>
  </si>
  <si>
    <t>NB629</t>
  </si>
  <si>
    <t>ARTISTS TEXTILES: 1940-1976</t>
  </si>
  <si>
    <t>9781851496297</t>
  </si>
  <si>
    <t>NB630</t>
  </si>
  <si>
    <t>CELEBRATING JEWELLERY</t>
  </si>
  <si>
    <t>9781851496167</t>
  </si>
  <si>
    <t>NB631</t>
  </si>
  <si>
    <t>PURE LUXURY: 100 GREAT HOUSES</t>
  </si>
  <si>
    <t>9781864704969</t>
  </si>
  <si>
    <t>NB632</t>
  </si>
  <si>
    <t>21ST CENTURY RESIDENTL LANDSCAPE</t>
  </si>
  <si>
    <t>9781864704068</t>
  </si>
  <si>
    <t>NB633</t>
  </si>
  <si>
    <t>MASTERPIECES: ICONIC HOUSES</t>
  </si>
  <si>
    <t>9781864704532</t>
  </si>
  <si>
    <t>NB634</t>
  </si>
  <si>
    <t>MASTERPIECES OF RUSSIAN STAGE</t>
  </si>
  <si>
    <t>9781851496884</t>
  </si>
  <si>
    <t>NB635</t>
  </si>
  <si>
    <t>5000 YEARS OF INDIAN ART</t>
  </si>
  <si>
    <t>9788174368539</t>
  </si>
  <si>
    <t>NB636</t>
  </si>
  <si>
    <t>KAMA SUTRA</t>
  </si>
  <si>
    <t>9788174367068</t>
  </si>
  <si>
    <t>NB637</t>
  </si>
  <si>
    <t>VLISCO: TEXTILES FOR AFRICA</t>
  </si>
  <si>
    <t>9789089103093</t>
  </si>
  <si>
    <t>NB638</t>
  </si>
  <si>
    <t>CLOSER TO YOU</t>
  </si>
  <si>
    <t>9789089102805</t>
  </si>
  <si>
    <t>ISBN13</t>
  </si>
  <si>
    <t>TITLE</t>
  </si>
  <si>
    <t>DISCOUNT</t>
  </si>
  <si>
    <t>CURRENCY</t>
  </si>
  <si>
    <t>USD</t>
  </si>
  <si>
    <t>THE FINGER</t>
  </si>
  <si>
    <t>9788857206417</t>
  </si>
  <si>
    <t>9788857209784</t>
  </si>
  <si>
    <t>9788857213736</t>
  </si>
  <si>
    <t>9780500204092</t>
  </si>
  <si>
    <t>9780500238899</t>
  </si>
  <si>
    <t>9780500289952</t>
  </si>
  <si>
    <t>9780500290378</t>
  </si>
  <si>
    <t>9780500290590</t>
  </si>
  <si>
    <t>9780500342824</t>
  </si>
  <si>
    <t>9780500516157</t>
  </si>
  <si>
    <t>9780500516447</t>
  </si>
  <si>
    <t>9780500544228</t>
  </si>
  <si>
    <t>9780714111759</t>
  </si>
  <si>
    <t>9780714126807</t>
  </si>
  <si>
    <t>9781780670102</t>
  </si>
  <si>
    <t>9781780670232</t>
  </si>
  <si>
    <t>9781856698238</t>
  </si>
  <si>
    <t>9781856698917</t>
  </si>
  <si>
    <t>9783037681046</t>
  </si>
  <si>
    <t>9783037681077</t>
  </si>
  <si>
    <t>9783037681084</t>
  </si>
  <si>
    <t>9783037681091</t>
  </si>
  <si>
    <t>9783037681107</t>
  </si>
  <si>
    <t>9783037681138</t>
  </si>
  <si>
    <t>9780870700958</t>
  </si>
  <si>
    <t>9781905711604</t>
  </si>
  <si>
    <t>9780500513422</t>
  </si>
  <si>
    <t>9780500513866</t>
  </si>
  <si>
    <t>9780500283653</t>
  </si>
  <si>
    <t>9780500543948</t>
  </si>
  <si>
    <t>TH872</t>
  </si>
  <si>
    <t>TH873</t>
  </si>
  <si>
    <t>TH874</t>
  </si>
  <si>
    <t>TH875</t>
  </si>
  <si>
    <t>TH876</t>
  </si>
  <si>
    <t>TH877</t>
  </si>
  <si>
    <t>TH878</t>
  </si>
  <si>
    <t>TH879</t>
  </si>
  <si>
    <t>TH880</t>
  </si>
  <si>
    <t>TH881</t>
  </si>
  <si>
    <t>TH882</t>
  </si>
  <si>
    <t>TH883</t>
  </si>
  <si>
    <t>TH884</t>
  </si>
  <si>
    <t>TH885</t>
  </si>
  <si>
    <t>TH886</t>
  </si>
  <si>
    <t>TH887</t>
  </si>
  <si>
    <t>TH888</t>
  </si>
  <si>
    <t>TH889</t>
  </si>
  <si>
    <t>TH890</t>
  </si>
  <si>
    <t>TH891</t>
  </si>
  <si>
    <t>TH892</t>
  </si>
  <si>
    <t>TH893</t>
  </si>
  <si>
    <t>TH894</t>
  </si>
  <si>
    <t>TH895</t>
  </si>
  <si>
    <t>TH896</t>
  </si>
  <si>
    <t>TH897</t>
  </si>
  <si>
    <t>TH898</t>
  </si>
  <si>
    <t>TH899</t>
  </si>
  <si>
    <t>TH900</t>
  </si>
  <si>
    <t>TH901</t>
  </si>
  <si>
    <t>GIANFRANCO FERRE DRAWINGS 1973</t>
  </si>
  <si>
    <t>PICASSO, MIRO, DALI</t>
  </si>
  <si>
    <t>SOCIALIST REALISM</t>
  </si>
  <si>
    <t>THE RHEATRE</t>
  </si>
  <si>
    <t>ART SINCE 1900 ( REVISED ED)</t>
  </si>
  <si>
    <t>ART + SCIENCE NOW</t>
  </si>
  <si>
    <t>HOW THE WORLD IS MADE N</t>
  </si>
  <si>
    <t>LIVING BREATHING THINKING RESP</t>
  </si>
  <si>
    <t>DIGITAL LANDSCAPE ARCHITECTURE</t>
  </si>
  <si>
    <t>MYTHOLOGY: THE COMPLETE GUIDE</t>
  </si>
  <si>
    <t>DIGITAL VISIONS FOR FASHION</t>
  </si>
  <si>
    <t>LE CORBUSIER &amp; TH EPOWER OF</t>
  </si>
  <si>
    <t>HAJJ: JOURNEY TO THE HEART</t>
  </si>
  <si>
    <t>RENAISSANCE TO GOYA</t>
  </si>
  <si>
    <t>DETAIL IN CONTEMPORARY LIGHTING</t>
  </si>
  <si>
    <t>DETAIL IN CONTEMPORARY LANDSCAPE</t>
  </si>
  <si>
    <t>ARCHITECTURE</t>
  </si>
  <si>
    <t>DIGITAL FABRICATION IN ARCHITECT</t>
  </si>
  <si>
    <t>AIRPORT ARCHITECTURE</t>
  </si>
  <si>
    <t>CONCRETE ARCHITECTUE &amp; DESIGN</t>
  </si>
  <si>
    <t>RESIDENTIAL ARCHITECTURE FOR</t>
  </si>
  <si>
    <t>PLAYGROUND DESIGN</t>
  </si>
  <si>
    <t>FACADES N</t>
  </si>
  <si>
    <t>MASTERPIECES: ROOF ARCH</t>
  </si>
  <si>
    <t>TALL BUILDING</t>
  </si>
  <si>
    <t>THE REAL VAN GOGH</t>
  </si>
  <si>
    <t>AGI: GRAPHIC DESIGN SINCE 1950</t>
  </si>
  <si>
    <t>BULGARI N</t>
  </si>
  <si>
    <t>TEXTILE DESIGNS</t>
  </si>
  <si>
    <t>CHROMA N</t>
  </si>
  <si>
    <t xml:space="preserve">INTERIOR DESIGN </t>
  </si>
  <si>
    <t>PHOTOGRAPHY- CINEMA</t>
  </si>
  <si>
    <t>GRAPHIC</t>
  </si>
  <si>
    <t>HANDCRAFT</t>
  </si>
  <si>
    <t>ART</t>
  </si>
  <si>
    <t>PAINTING</t>
  </si>
  <si>
    <t>ENCYCLOPEDIA</t>
  </si>
  <si>
    <t>SCULPTURE</t>
  </si>
  <si>
    <t>LANDSCAPE</t>
  </si>
  <si>
    <t>COD</t>
  </si>
  <si>
    <t>SUB_COD</t>
  </si>
  <si>
    <t>AC58</t>
  </si>
  <si>
    <t>THE MANY FACES OF IRAN</t>
  </si>
  <si>
    <t>9782867701535</t>
  </si>
  <si>
    <t>ORG.PRC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</si>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</sst>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charset val="178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Border="1"/>
    <xf numFmtId="0" fontId="2" fillId="3" borderId="0" xfId="0" applyFont="1" applyFill="1" applyBorder="1"/>
    <xf numFmtId="0" fontId="4" fillId="0" borderId="0" xfId="0" applyFont="1" applyBorder="1"/>
    <xf numFmtId="0" fontId="3" fillId="2" borderId="1" xfId="1" applyFont="1" applyFill="1" applyBorder="1" applyAlignment="1">
      <alignment horizontal="center"/>
    </xf>
    <xf numFmtId="9" fontId="3" fillId="2" borderId="1" xfId="2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wrapText="1"/>
    </xf>
    <xf numFmtId="1" fontId="3" fillId="0" borderId="1" xfId="1" applyNumberFormat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center" wrapText="1"/>
    </xf>
    <xf numFmtId="9" fontId="3" fillId="0" borderId="1" xfId="2" applyFont="1" applyFill="1" applyBorder="1" applyAlignment="1">
      <alignment horizontal="center" wrapText="1"/>
    </xf>
    <xf numFmtId="1" fontId="3" fillId="0" borderId="1" xfId="1" applyNumberFormat="1" applyFont="1" applyFill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9" fontId="3" fillId="0" borderId="1" xfId="2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9" fontId="2" fillId="0" borderId="0" xfId="2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3" fillId="2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horizontal="center"/>
    </xf>
  </cellXfs>
  <cellStyles count="3">
    <cellStyle name="Normal" xfId="0" builtinId="0"/>
    <cellStyle name="Normal_Sheet1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4"/>
  <sheetViews>
    <sheetView tabSelected="1" workbookViewId="0">
      <selection activeCell="A13" sqref="A13:XFD14"/>
    </sheetView>
  </sheetViews>
  <sheetFormatPr defaultRowHeight="20.100000000000001" customHeight="1" x14ac:dyDescent="0.25"/>
  <cols>
    <col min="1" max="1" width="7.42578125" style="1" customWidth="1"/>
    <col min="2" max="2" width="46.140625" style="20" customWidth="1"/>
    <col min="3" max="3" width="15.7109375" style="20" customWidth="1"/>
    <col min="4" max="4" width="13.140625" style="15" customWidth="1"/>
    <col min="5" max="5" width="9.140625" style="15"/>
    <col min="6" max="6" width="10.42578125" style="16" customWidth="1"/>
    <col min="7" max="7" width="10.5703125" style="17" customWidth="1"/>
    <col min="8" max="8" width="9.140625" style="15"/>
    <col min="9" max="16384" width="9.140625" style="1"/>
  </cols>
  <sheetData>
    <row r="1" spans="1:8" s="2" customFormat="1" ht="20.100000000000001" customHeight="1" x14ac:dyDescent="0.25">
      <c r="A1" s="4" t="s">
        <v>4038</v>
      </c>
      <c r="B1" s="18" t="s">
        <v>3934</v>
      </c>
      <c r="C1" s="18" t="s">
        <v>3933</v>
      </c>
      <c r="D1" s="4" t="s">
        <v>4039</v>
      </c>
      <c r="E1" s="4" t="s">
        <v>4043</v>
      </c>
      <c r="F1" s="5" t="s">
        <v>3935</v>
      </c>
      <c r="G1" s="6" t="s">
        <v>4044</v>
      </c>
      <c r="H1" s="4" t="s">
        <v>3936</v>
      </c>
    </row>
    <row r="2" spans="1:8" ht="20.100000000000001" customHeight="1" x14ac:dyDescent="0.25">
      <c r="A2" s="7" t="s">
        <v>2637</v>
      </c>
      <c r="B2" s="19" t="s">
        <v>2638</v>
      </c>
      <c r="C2" s="19" t="s">
        <v>2639</v>
      </c>
      <c r="D2" s="9" t="s">
        <v>4015</v>
      </c>
      <c r="E2" s="9">
        <v>29.95</v>
      </c>
      <c r="F2" s="10">
        <v>0.25</v>
      </c>
      <c r="G2" s="11">
        <f>E2*75%</f>
        <v>22.462499999999999</v>
      </c>
      <c r="H2" s="9" t="s">
        <v>2</v>
      </c>
    </row>
    <row r="3" spans="1:8" ht="20.100000000000001" customHeight="1" x14ac:dyDescent="0.25">
      <c r="A3" s="7" t="s">
        <v>3197</v>
      </c>
      <c r="B3" s="19" t="s">
        <v>3198</v>
      </c>
      <c r="C3" s="19" t="s">
        <v>3199</v>
      </c>
      <c r="D3" s="9" t="s">
        <v>4015</v>
      </c>
      <c r="E3" s="9">
        <v>59.99</v>
      </c>
      <c r="F3" s="10">
        <v>0.25</v>
      </c>
      <c r="G3" s="11">
        <f>E3*75%</f>
        <v>44.9925</v>
      </c>
      <c r="H3" s="9" t="s">
        <v>2</v>
      </c>
    </row>
    <row r="4" spans="1:8" ht="20.100000000000001" customHeight="1" x14ac:dyDescent="0.25">
      <c r="A4" s="7" t="s">
        <v>1128</v>
      </c>
      <c r="B4" s="19" t="s">
        <v>1129</v>
      </c>
      <c r="C4" s="8">
        <v>9789881507105</v>
      </c>
      <c r="D4" s="9" t="s">
        <v>4015</v>
      </c>
      <c r="E4" s="12">
        <v>60</v>
      </c>
      <c r="F4" s="10">
        <v>0.25</v>
      </c>
      <c r="G4" s="11">
        <f>E4*75%</f>
        <v>45</v>
      </c>
      <c r="H4" s="9" t="s">
        <v>3937</v>
      </c>
    </row>
    <row r="5" spans="1:8" ht="20.100000000000001" customHeight="1" x14ac:dyDescent="0.25">
      <c r="A5" s="7" t="s">
        <v>2832</v>
      </c>
      <c r="B5" s="19" t="s">
        <v>2833</v>
      </c>
      <c r="C5" s="19" t="s">
        <v>2834</v>
      </c>
      <c r="D5" s="9" t="s">
        <v>4015</v>
      </c>
      <c r="E5" s="9">
        <v>170</v>
      </c>
      <c r="F5" s="10">
        <v>0.25</v>
      </c>
      <c r="G5" s="11">
        <f>E5*75%</f>
        <v>127.5</v>
      </c>
      <c r="H5" s="9" t="s">
        <v>3937</v>
      </c>
    </row>
    <row r="6" spans="1:8" ht="20.100000000000001" customHeight="1" x14ac:dyDescent="0.25">
      <c r="A6" s="7" t="s">
        <v>1039</v>
      </c>
      <c r="B6" s="19" t="s">
        <v>1040</v>
      </c>
      <c r="C6" s="19" t="s">
        <v>1041</v>
      </c>
      <c r="D6" s="9" t="s">
        <v>4015</v>
      </c>
      <c r="E6" s="9">
        <v>40</v>
      </c>
      <c r="F6" s="10">
        <v>0.25</v>
      </c>
      <c r="G6" s="11">
        <f>E6*75%</f>
        <v>30</v>
      </c>
      <c r="H6" s="9" t="s">
        <v>3937</v>
      </c>
    </row>
    <row r="7" spans="1:8" ht="20.100000000000001" customHeight="1" x14ac:dyDescent="0.25">
      <c r="A7" s="7" t="s">
        <v>2502</v>
      </c>
      <c r="B7" s="19" t="s">
        <v>2503</v>
      </c>
      <c r="C7" s="19" t="s">
        <v>2504</v>
      </c>
      <c r="D7" s="9" t="s">
        <v>4015</v>
      </c>
      <c r="E7" s="9">
        <v>30</v>
      </c>
      <c r="F7" s="10">
        <v>0.2</v>
      </c>
      <c r="G7" s="11">
        <f>E7*80%</f>
        <v>24</v>
      </c>
      <c r="H7" s="9" t="s">
        <v>2</v>
      </c>
    </row>
    <row r="8" spans="1:8" ht="20.100000000000001" customHeight="1" x14ac:dyDescent="0.25">
      <c r="A8" s="7" t="s">
        <v>1165</v>
      </c>
      <c r="B8" s="19" t="s">
        <v>1166</v>
      </c>
      <c r="C8" s="19" t="s">
        <v>1167</v>
      </c>
      <c r="D8" s="9" t="s">
        <v>4015</v>
      </c>
      <c r="E8" s="9">
        <v>50</v>
      </c>
      <c r="F8" s="10">
        <v>0.25</v>
      </c>
      <c r="G8" s="11">
        <f>E8*75%</f>
        <v>37.5</v>
      </c>
      <c r="H8" s="9" t="s">
        <v>3937</v>
      </c>
    </row>
    <row r="9" spans="1:8" ht="20.100000000000001" customHeight="1" x14ac:dyDescent="0.25">
      <c r="A9" s="7" t="s">
        <v>2311</v>
      </c>
      <c r="B9" s="19" t="s">
        <v>2312</v>
      </c>
      <c r="C9" s="19" t="s">
        <v>2313</v>
      </c>
      <c r="D9" s="9" t="s">
        <v>4015</v>
      </c>
      <c r="E9" s="9">
        <v>29.95</v>
      </c>
      <c r="F9" s="10">
        <v>0.2</v>
      </c>
      <c r="G9" s="11">
        <f>E9*80%</f>
        <v>23.96</v>
      </c>
      <c r="H9" s="9" t="s">
        <v>2</v>
      </c>
    </row>
    <row r="10" spans="1:8" ht="20.100000000000001" customHeight="1" x14ac:dyDescent="0.25">
      <c r="A10" s="7" t="s">
        <v>0</v>
      </c>
      <c r="B10" s="19" t="s">
        <v>0</v>
      </c>
      <c r="C10" s="19" t="s">
        <v>1</v>
      </c>
      <c r="D10" s="9" t="s">
        <v>4015</v>
      </c>
      <c r="E10" s="9">
        <v>25</v>
      </c>
      <c r="F10" s="10">
        <v>0.85</v>
      </c>
      <c r="G10" s="11">
        <v>3.75</v>
      </c>
      <c r="H10" s="9" t="s">
        <v>3937</v>
      </c>
    </row>
    <row r="11" spans="1:8" ht="20.100000000000001" customHeight="1" x14ac:dyDescent="0.25">
      <c r="A11" s="7" t="s">
        <v>997</v>
      </c>
      <c r="B11" s="19" t="s">
        <v>998</v>
      </c>
      <c r="C11" s="19" t="s">
        <v>999</v>
      </c>
      <c r="D11" s="9" t="s">
        <v>4015</v>
      </c>
      <c r="E11" s="9">
        <v>50</v>
      </c>
      <c r="F11" s="10">
        <v>0.25</v>
      </c>
      <c r="G11" s="11">
        <f>E11*75%</f>
        <v>37.5</v>
      </c>
      <c r="H11" s="9" t="s">
        <v>3937</v>
      </c>
    </row>
    <row r="12" spans="1:8" ht="20.100000000000001" customHeight="1" x14ac:dyDescent="0.25">
      <c r="A12" s="7" t="s">
        <v>202</v>
      </c>
      <c r="B12" s="19" t="s">
        <v>203</v>
      </c>
      <c r="C12" s="19" t="s">
        <v>204</v>
      </c>
      <c r="D12" s="9" t="s">
        <v>4015</v>
      </c>
      <c r="E12" s="9">
        <v>26</v>
      </c>
      <c r="F12" s="13">
        <v>0.2</v>
      </c>
      <c r="G12" s="11">
        <f>E12*80%</f>
        <v>20.8</v>
      </c>
      <c r="H12" s="9" t="s">
        <v>66</v>
      </c>
    </row>
    <row r="13" spans="1:8" ht="20.100000000000001" customHeight="1" x14ac:dyDescent="0.25">
      <c r="A13" s="7" t="s">
        <v>539</v>
      </c>
      <c r="B13" s="19" t="s">
        <v>540</v>
      </c>
      <c r="C13" s="19" t="s">
        <v>541</v>
      </c>
      <c r="D13" s="9" t="s">
        <v>4015</v>
      </c>
      <c r="E13" s="9">
        <v>65</v>
      </c>
      <c r="F13" s="10">
        <v>0.65</v>
      </c>
      <c r="G13" s="11">
        <f>E13*35%</f>
        <v>22.75</v>
      </c>
      <c r="H13" s="9" t="s">
        <v>3937</v>
      </c>
    </row>
    <row r="14" spans="1:8" ht="20.100000000000001" customHeight="1" x14ac:dyDescent="0.25">
      <c r="A14" s="7" t="s">
        <v>542</v>
      </c>
      <c r="B14" s="19" t="s">
        <v>543</v>
      </c>
      <c r="C14" s="19" t="s">
        <v>544</v>
      </c>
      <c r="D14" s="9" t="s">
        <v>4015</v>
      </c>
      <c r="E14" s="9">
        <v>65</v>
      </c>
      <c r="F14" s="10">
        <v>0.65</v>
      </c>
      <c r="G14" s="11">
        <f>E14*35%</f>
        <v>22.75</v>
      </c>
      <c r="H14" s="9" t="s">
        <v>3937</v>
      </c>
    </row>
    <row r="15" spans="1:8" ht="20.100000000000001" customHeight="1" x14ac:dyDescent="0.25">
      <c r="A15" s="7" t="s">
        <v>9</v>
      </c>
      <c r="B15" s="19" t="s">
        <v>10</v>
      </c>
      <c r="C15" s="19" t="s">
        <v>11</v>
      </c>
      <c r="D15" s="9" t="s">
        <v>4015</v>
      </c>
      <c r="E15" s="9">
        <v>15</v>
      </c>
      <c r="F15" s="10">
        <v>0.2</v>
      </c>
      <c r="G15" s="11">
        <f t="shared" ref="G15:G29" si="0">E15*80%</f>
        <v>12</v>
      </c>
      <c r="H15" s="9" t="s">
        <v>2</v>
      </c>
    </row>
    <row r="16" spans="1:8" ht="20.100000000000001" customHeight="1" x14ac:dyDescent="0.25">
      <c r="A16" s="7" t="s">
        <v>45</v>
      </c>
      <c r="B16" s="19" t="s">
        <v>46</v>
      </c>
      <c r="C16" s="19" t="s">
        <v>47</v>
      </c>
      <c r="D16" s="9" t="s">
        <v>4015</v>
      </c>
      <c r="E16" s="9">
        <v>15</v>
      </c>
      <c r="F16" s="10">
        <v>0.2</v>
      </c>
      <c r="G16" s="11">
        <f t="shared" si="0"/>
        <v>12</v>
      </c>
      <c r="H16" s="9" t="s">
        <v>2</v>
      </c>
    </row>
    <row r="17" spans="1:8" ht="20.100000000000001" customHeight="1" x14ac:dyDescent="0.25">
      <c r="A17" s="7" t="s">
        <v>24</v>
      </c>
      <c r="B17" s="19" t="s">
        <v>25</v>
      </c>
      <c r="C17" s="19" t="s">
        <v>26</v>
      </c>
      <c r="D17" s="9" t="s">
        <v>4015</v>
      </c>
      <c r="E17" s="9">
        <v>20</v>
      </c>
      <c r="F17" s="10">
        <v>0.2</v>
      </c>
      <c r="G17" s="11">
        <f t="shared" si="0"/>
        <v>16</v>
      </c>
      <c r="H17" s="9" t="s">
        <v>2</v>
      </c>
    </row>
    <row r="18" spans="1:8" ht="20.100000000000001" customHeight="1" x14ac:dyDescent="0.25">
      <c r="A18" s="7" t="s">
        <v>54</v>
      </c>
      <c r="B18" s="19" t="s">
        <v>55</v>
      </c>
      <c r="C18" s="19" t="s">
        <v>56</v>
      </c>
      <c r="D18" s="9" t="s">
        <v>4015</v>
      </c>
      <c r="E18" s="9">
        <v>25</v>
      </c>
      <c r="F18" s="10">
        <v>0.2</v>
      </c>
      <c r="G18" s="11">
        <f t="shared" si="0"/>
        <v>20</v>
      </c>
      <c r="H18" s="9" t="s">
        <v>2</v>
      </c>
    </row>
    <row r="19" spans="1:8" ht="20.100000000000001" customHeight="1" x14ac:dyDescent="0.25">
      <c r="A19" s="7" t="s">
        <v>60</v>
      </c>
      <c r="B19" s="19" t="s">
        <v>61</v>
      </c>
      <c r="C19" s="19" t="s">
        <v>62</v>
      </c>
      <c r="D19" s="9" t="s">
        <v>4015</v>
      </c>
      <c r="E19" s="9">
        <v>25</v>
      </c>
      <c r="F19" s="10">
        <v>0.2</v>
      </c>
      <c r="G19" s="11">
        <f t="shared" si="0"/>
        <v>20</v>
      </c>
      <c r="H19" s="9" t="s">
        <v>2</v>
      </c>
    </row>
    <row r="20" spans="1:8" ht="20.100000000000001" customHeight="1" x14ac:dyDescent="0.25">
      <c r="A20" s="7" t="s">
        <v>12</v>
      </c>
      <c r="B20" s="19" t="s">
        <v>13</v>
      </c>
      <c r="C20" s="19" t="s">
        <v>14</v>
      </c>
      <c r="D20" s="9" t="s">
        <v>4015</v>
      </c>
      <c r="E20" s="9">
        <v>15</v>
      </c>
      <c r="F20" s="10">
        <v>0.2</v>
      </c>
      <c r="G20" s="11">
        <f t="shared" si="0"/>
        <v>12</v>
      </c>
      <c r="H20" s="9" t="s">
        <v>2</v>
      </c>
    </row>
    <row r="21" spans="1:8" ht="20.100000000000001" customHeight="1" x14ac:dyDescent="0.25">
      <c r="A21" s="7" t="s">
        <v>33</v>
      </c>
      <c r="B21" s="19" t="s">
        <v>34</v>
      </c>
      <c r="C21" s="19" t="s">
        <v>35</v>
      </c>
      <c r="D21" s="9" t="s">
        <v>4015</v>
      </c>
      <c r="E21" s="9">
        <v>15</v>
      </c>
      <c r="F21" s="10">
        <v>0.2</v>
      </c>
      <c r="G21" s="11">
        <f t="shared" si="0"/>
        <v>12</v>
      </c>
      <c r="H21" s="9" t="s">
        <v>2</v>
      </c>
    </row>
    <row r="22" spans="1:8" ht="20.100000000000001" customHeight="1" x14ac:dyDescent="0.25">
      <c r="A22" s="7" t="s">
        <v>21</v>
      </c>
      <c r="B22" s="19" t="s">
        <v>22</v>
      </c>
      <c r="C22" s="19" t="s">
        <v>23</v>
      </c>
      <c r="D22" s="9" t="s">
        <v>4015</v>
      </c>
      <c r="E22" s="9">
        <v>12</v>
      </c>
      <c r="F22" s="10">
        <v>0.2</v>
      </c>
      <c r="G22" s="11">
        <f t="shared" si="0"/>
        <v>9.6000000000000014</v>
      </c>
      <c r="H22" s="9" t="s">
        <v>2</v>
      </c>
    </row>
    <row r="23" spans="1:8" ht="20.100000000000001" customHeight="1" x14ac:dyDescent="0.25">
      <c r="A23" s="7" t="s">
        <v>199</v>
      </c>
      <c r="B23" s="19" t="s">
        <v>200</v>
      </c>
      <c r="C23" s="19" t="s">
        <v>201</v>
      </c>
      <c r="D23" s="9" t="s">
        <v>4015</v>
      </c>
      <c r="E23" s="9">
        <v>42.69</v>
      </c>
      <c r="F23" s="13">
        <v>0.2</v>
      </c>
      <c r="G23" s="11">
        <f t="shared" si="0"/>
        <v>34.152000000000001</v>
      </c>
      <c r="H23" s="9" t="s">
        <v>66</v>
      </c>
    </row>
    <row r="24" spans="1:8" ht="20.100000000000001" customHeight="1" x14ac:dyDescent="0.25">
      <c r="A24" s="7" t="s">
        <v>3530</v>
      </c>
      <c r="B24" s="19" t="s">
        <v>3531</v>
      </c>
      <c r="C24" s="19" t="s">
        <v>3532</v>
      </c>
      <c r="D24" s="9" t="s">
        <v>4015</v>
      </c>
      <c r="E24" s="9">
        <v>80</v>
      </c>
      <c r="F24" s="10">
        <v>0.2</v>
      </c>
      <c r="G24" s="11">
        <f t="shared" si="0"/>
        <v>64</v>
      </c>
      <c r="H24" s="9" t="s">
        <v>3937</v>
      </c>
    </row>
    <row r="25" spans="1:8" ht="20.100000000000001" customHeight="1" x14ac:dyDescent="0.25">
      <c r="A25" s="7" t="s">
        <v>181</v>
      </c>
      <c r="B25" s="19" t="s">
        <v>182</v>
      </c>
      <c r="C25" s="19" t="s">
        <v>183</v>
      </c>
      <c r="D25" s="9" t="s">
        <v>4015</v>
      </c>
      <c r="E25" s="9">
        <v>42.69</v>
      </c>
      <c r="F25" s="13">
        <v>0.2</v>
      </c>
      <c r="G25" s="11">
        <f t="shared" si="0"/>
        <v>34.152000000000001</v>
      </c>
      <c r="H25" s="9" t="s">
        <v>66</v>
      </c>
    </row>
    <row r="26" spans="1:8" ht="20.100000000000001" customHeight="1" x14ac:dyDescent="0.25">
      <c r="A26" s="7" t="s">
        <v>3575</v>
      </c>
      <c r="B26" s="19" t="s">
        <v>3576</v>
      </c>
      <c r="C26" s="19" t="s">
        <v>3577</v>
      </c>
      <c r="D26" s="9" t="s">
        <v>4015</v>
      </c>
      <c r="E26" s="9">
        <v>37.5</v>
      </c>
      <c r="F26" s="10">
        <v>0.2</v>
      </c>
      <c r="G26" s="11">
        <f t="shared" si="0"/>
        <v>30</v>
      </c>
      <c r="H26" s="9" t="s">
        <v>3937</v>
      </c>
    </row>
    <row r="27" spans="1:8" ht="20.100000000000001" customHeight="1" x14ac:dyDescent="0.25">
      <c r="A27" s="7" t="s">
        <v>3668</v>
      </c>
      <c r="B27" s="19" t="s">
        <v>3669</v>
      </c>
      <c r="C27" s="19" t="s">
        <v>3670</v>
      </c>
      <c r="D27" s="9" t="s">
        <v>4015</v>
      </c>
      <c r="E27" s="9">
        <v>40</v>
      </c>
      <c r="F27" s="10">
        <v>0.2</v>
      </c>
      <c r="G27" s="11">
        <f t="shared" si="0"/>
        <v>32</v>
      </c>
      <c r="H27" s="9" t="s">
        <v>3937</v>
      </c>
    </row>
    <row r="28" spans="1:8" ht="20.100000000000001" customHeight="1" x14ac:dyDescent="0.25">
      <c r="A28" s="7" t="s">
        <v>3665</v>
      </c>
      <c r="B28" s="19" t="s">
        <v>3666</v>
      </c>
      <c r="C28" s="19" t="s">
        <v>3667</v>
      </c>
      <c r="D28" s="9" t="s">
        <v>4015</v>
      </c>
      <c r="E28" s="9">
        <v>40</v>
      </c>
      <c r="F28" s="10">
        <v>0.2</v>
      </c>
      <c r="G28" s="11">
        <f t="shared" si="0"/>
        <v>32</v>
      </c>
      <c r="H28" s="9" t="s">
        <v>3937</v>
      </c>
    </row>
    <row r="29" spans="1:8" ht="20.100000000000001" customHeight="1" x14ac:dyDescent="0.25">
      <c r="A29" s="7" t="s">
        <v>3674</v>
      </c>
      <c r="B29" s="19" t="s">
        <v>3675</v>
      </c>
      <c r="C29" s="19" t="s">
        <v>3676</v>
      </c>
      <c r="D29" s="9" t="s">
        <v>4015</v>
      </c>
      <c r="E29" s="9">
        <v>40</v>
      </c>
      <c r="F29" s="10">
        <v>0.2</v>
      </c>
      <c r="G29" s="11">
        <f t="shared" si="0"/>
        <v>32</v>
      </c>
      <c r="H29" s="9" t="s">
        <v>3937</v>
      </c>
    </row>
    <row r="30" spans="1:8" ht="20.100000000000001" customHeight="1" x14ac:dyDescent="0.25">
      <c r="A30" s="7" t="s">
        <v>3114</v>
      </c>
      <c r="B30" s="19" t="s">
        <v>3115</v>
      </c>
      <c r="C30" s="19" t="s">
        <v>3116</v>
      </c>
      <c r="D30" s="9" t="s">
        <v>4015</v>
      </c>
      <c r="E30" s="9">
        <v>53.45</v>
      </c>
      <c r="F30" s="10">
        <v>0.3</v>
      </c>
      <c r="G30" s="11">
        <f>E30*70%</f>
        <v>37.414999999999999</v>
      </c>
      <c r="H30" s="9" t="s">
        <v>66</v>
      </c>
    </row>
    <row r="31" spans="1:8" ht="20.100000000000001" customHeight="1" x14ac:dyDescent="0.25">
      <c r="A31" s="7" t="s">
        <v>1824</v>
      </c>
      <c r="B31" s="19" t="s">
        <v>1825</v>
      </c>
      <c r="C31" s="19" t="s">
        <v>1826</v>
      </c>
      <c r="D31" s="9" t="s">
        <v>4015</v>
      </c>
      <c r="E31" s="9">
        <v>29.5</v>
      </c>
      <c r="F31" s="10">
        <v>0.18</v>
      </c>
      <c r="G31" s="11">
        <f>E31*82%</f>
        <v>24.189999999999998</v>
      </c>
      <c r="H31" s="9" t="s">
        <v>66</v>
      </c>
    </row>
    <row r="32" spans="1:8" ht="20.100000000000001" customHeight="1" x14ac:dyDescent="0.25">
      <c r="A32" s="7" t="s">
        <v>1914</v>
      </c>
      <c r="B32" s="19" t="s">
        <v>1915</v>
      </c>
      <c r="C32" s="19" t="s">
        <v>1916</v>
      </c>
      <c r="D32" s="9" t="s">
        <v>4015</v>
      </c>
      <c r="E32" s="9">
        <v>34.1</v>
      </c>
      <c r="F32" s="10">
        <v>0.18</v>
      </c>
      <c r="G32" s="11">
        <f>E32*82%</f>
        <v>27.962</v>
      </c>
      <c r="H32" s="9" t="s">
        <v>66</v>
      </c>
    </row>
    <row r="33" spans="1:8" ht="20.100000000000001" customHeight="1" x14ac:dyDescent="0.25">
      <c r="A33" s="7" t="s">
        <v>2113</v>
      </c>
      <c r="B33" s="19" t="s">
        <v>2114</v>
      </c>
      <c r="C33" s="19" t="s">
        <v>2115</v>
      </c>
      <c r="D33" s="9" t="s">
        <v>4015</v>
      </c>
      <c r="E33" s="9">
        <v>35</v>
      </c>
      <c r="F33" s="10">
        <v>0.2</v>
      </c>
      <c r="G33" s="11">
        <f>E33*80%</f>
        <v>28</v>
      </c>
      <c r="H33" s="9" t="s">
        <v>2</v>
      </c>
    </row>
    <row r="34" spans="1:8" ht="20.100000000000001" customHeight="1" x14ac:dyDescent="0.25">
      <c r="A34" s="7" t="s">
        <v>3987</v>
      </c>
      <c r="B34" s="19" t="s">
        <v>4017</v>
      </c>
      <c r="C34" s="19" t="s">
        <v>3957</v>
      </c>
      <c r="D34" s="9" t="s">
        <v>4015</v>
      </c>
      <c r="E34" s="9">
        <v>45</v>
      </c>
      <c r="F34" s="10">
        <v>0.2</v>
      </c>
      <c r="G34" s="14">
        <f>E34*80%</f>
        <v>36</v>
      </c>
      <c r="H34" s="9" t="s">
        <v>2</v>
      </c>
    </row>
    <row r="35" spans="1:8" ht="20.100000000000001" customHeight="1" x14ac:dyDescent="0.25">
      <c r="A35" s="7" t="s">
        <v>1703</v>
      </c>
      <c r="B35" s="19" t="s">
        <v>1704</v>
      </c>
      <c r="C35" s="19" t="s">
        <v>1705</v>
      </c>
      <c r="D35" s="9" t="s">
        <v>4015</v>
      </c>
      <c r="E35" s="9">
        <v>29.5</v>
      </c>
      <c r="F35" s="10">
        <v>0.18</v>
      </c>
      <c r="G35" s="11">
        <f>E35*82%</f>
        <v>24.189999999999998</v>
      </c>
      <c r="H35" s="9" t="s">
        <v>66</v>
      </c>
    </row>
    <row r="36" spans="1:8" ht="20.100000000000001" customHeight="1" x14ac:dyDescent="0.25">
      <c r="A36" s="7" t="s">
        <v>2091</v>
      </c>
      <c r="B36" s="19" t="s">
        <v>2092</v>
      </c>
      <c r="C36" s="19" t="s">
        <v>2093</v>
      </c>
      <c r="D36" s="9" t="s">
        <v>4015</v>
      </c>
      <c r="E36" s="9">
        <v>24.5</v>
      </c>
      <c r="F36" s="10">
        <v>0.18</v>
      </c>
      <c r="G36" s="11">
        <f>E36*82%</f>
        <v>20.09</v>
      </c>
      <c r="H36" s="9" t="s">
        <v>66</v>
      </c>
    </row>
    <row r="37" spans="1:8" ht="20.100000000000001" customHeight="1" x14ac:dyDescent="0.25">
      <c r="A37" s="7" t="s">
        <v>2088</v>
      </c>
      <c r="B37" s="19" t="s">
        <v>2089</v>
      </c>
      <c r="C37" s="19" t="s">
        <v>2090</v>
      </c>
      <c r="D37" s="9" t="s">
        <v>4015</v>
      </c>
      <c r="E37" s="9">
        <v>29.5</v>
      </c>
      <c r="F37" s="10">
        <v>0.18</v>
      </c>
      <c r="G37" s="11">
        <f>E37*82%</f>
        <v>24.189999999999998</v>
      </c>
      <c r="H37" s="9" t="s">
        <v>66</v>
      </c>
    </row>
    <row r="38" spans="1:8" ht="20.100000000000001" customHeight="1" x14ac:dyDescent="0.25">
      <c r="A38" s="7" t="s">
        <v>3721</v>
      </c>
      <c r="B38" s="19" t="s">
        <v>3722</v>
      </c>
      <c r="C38" s="19" t="s">
        <v>3723</v>
      </c>
      <c r="D38" s="9" t="s">
        <v>4015</v>
      </c>
      <c r="E38" s="9">
        <v>110</v>
      </c>
      <c r="F38" s="10">
        <v>0.2</v>
      </c>
      <c r="G38" s="11">
        <f>E38*80%</f>
        <v>88</v>
      </c>
      <c r="H38" s="9" t="s">
        <v>3937</v>
      </c>
    </row>
    <row r="39" spans="1:8" ht="20.100000000000001" customHeight="1" x14ac:dyDescent="0.25">
      <c r="A39" s="7" t="s">
        <v>3584</v>
      </c>
      <c r="B39" s="19" t="s">
        <v>3585</v>
      </c>
      <c r="C39" s="19" t="s">
        <v>3586</v>
      </c>
      <c r="D39" s="9" t="s">
        <v>4015</v>
      </c>
      <c r="E39" s="9">
        <v>199</v>
      </c>
      <c r="F39" s="10">
        <v>0.2</v>
      </c>
      <c r="G39" s="11">
        <f>E39*80%</f>
        <v>159.20000000000002</v>
      </c>
      <c r="H39" s="9" t="s">
        <v>3937</v>
      </c>
    </row>
    <row r="40" spans="1:8" ht="20.100000000000001" customHeight="1" x14ac:dyDescent="0.25">
      <c r="A40" s="7" t="s">
        <v>887</v>
      </c>
      <c r="B40" s="19" t="s">
        <v>888</v>
      </c>
      <c r="C40" s="19" t="s">
        <v>889</v>
      </c>
      <c r="D40" s="9" t="s">
        <v>4015</v>
      </c>
      <c r="E40" s="9">
        <v>180</v>
      </c>
      <c r="F40" s="10">
        <v>0.2</v>
      </c>
      <c r="G40" s="11">
        <f>E40*80%</f>
        <v>144</v>
      </c>
      <c r="H40" s="9" t="s">
        <v>3937</v>
      </c>
    </row>
    <row r="41" spans="1:8" ht="20.100000000000001" customHeight="1" x14ac:dyDescent="0.25">
      <c r="A41" s="7" t="s">
        <v>599</v>
      </c>
      <c r="B41" s="19" t="s">
        <v>600</v>
      </c>
      <c r="C41" s="19" t="s">
        <v>601</v>
      </c>
      <c r="D41" s="9" t="s">
        <v>4015</v>
      </c>
      <c r="E41" s="9">
        <v>1000</v>
      </c>
      <c r="F41" s="10">
        <v>0.85</v>
      </c>
      <c r="G41" s="11">
        <f>E41*15%</f>
        <v>150</v>
      </c>
      <c r="H41" s="9" t="s">
        <v>3937</v>
      </c>
    </row>
    <row r="42" spans="1:8" ht="20.100000000000001" customHeight="1" x14ac:dyDescent="0.25">
      <c r="A42" s="7" t="s">
        <v>602</v>
      </c>
      <c r="B42" s="19" t="s">
        <v>603</v>
      </c>
      <c r="C42" s="19" t="s">
        <v>604</v>
      </c>
      <c r="D42" s="9" t="s">
        <v>4015</v>
      </c>
      <c r="E42" s="9">
        <v>1000</v>
      </c>
      <c r="F42" s="10">
        <v>0.85</v>
      </c>
      <c r="G42" s="11">
        <f>E42*15%</f>
        <v>150</v>
      </c>
      <c r="H42" s="9" t="s">
        <v>3937</v>
      </c>
    </row>
    <row r="43" spans="1:8" ht="20.100000000000001" customHeight="1" x14ac:dyDescent="0.25">
      <c r="A43" s="7" t="s">
        <v>605</v>
      </c>
      <c r="B43" s="19" t="s">
        <v>606</v>
      </c>
      <c r="C43" s="19" t="s">
        <v>607</v>
      </c>
      <c r="D43" s="9" t="s">
        <v>4015</v>
      </c>
      <c r="E43" s="9">
        <v>1000</v>
      </c>
      <c r="F43" s="10">
        <v>0.85</v>
      </c>
      <c r="G43" s="11">
        <f>E43*15%</f>
        <v>150</v>
      </c>
      <c r="H43" s="9" t="s">
        <v>3937</v>
      </c>
    </row>
    <row r="44" spans="1:8" ht="20.100000000000001" customHeight="1" x14ac:dyDescent="0.25">
      <c r="A44" s="7" t="s">
        <v>2049</v>
      </c>
      <c r="B44" s="19" t="s">
        <v>2050</v>
      </c>
      <c r="C44" s="19" t="s">
        <v>2051</v>
      </c>
      <c r="D44" s="9" t="s">
        <v>4015</v>
      </c>
      <c r="E44" s="9">
        <v>19.5</v>
      </c>
      <c r="F44" s="10">
        <v>0.18</v>
      </c>
      <c r="G44" s="11">
        <f>E44*82%</f>
        <v>15.989999999999998</v>
      </c>
      <c r="H44" s="9" t="s">
        <v>66</v>
      </c>
    </row>
    <row r="45" spans="1:8" ht="20.100000000000001" customHeight="1" x14ac:dyDescent="0.25">
      <c r="A45" s="7" t="s">
        <v>370</v>
      </c>
      <c r="B45" s="19" t="s">
        <v>371</v>
      </c>
      <c r="C45" s="19" t="s">
        <v>372</v>
      </c>
      <c r="D45" s="9" t="s">
        <v>4015</v>
      </c>
      <c r="E45" s="9">
        <v>48.04</v>
      </c>
      <c r="F45" s="13">
        <v>0.2</v>
      </c>
      <c r="G45" s="11">
        <f t="shared" ref="G45:G56" si="1">E45*80%</f>
        <v>38.432000000000002</v>
      </c>
      <c r="H45" s="9" t="s">
        <v>66</v>
      </c>
    </row>
    <row r="46" spans="1:8" ht="20.100000000000001" customHeight="1" x14ac:dyDescent="0.25">
      <c r="A46" s="7" t="s">
        <v>3533</v>
      </c>
      <c r="B46" s="19" t="s">
        <v>3534</v>
      </c>
      <c r="C46" s="19" t="s">
        <v>3535</v>
      </c>
      <c r="D46" s="9" t="s">
        <v>4015</v>
      </c>
      <c r="E46" s="9">
        <v>59.95</v>
      </c>
      <c r="F46" s="10">
        <v>0.2</v>
      </c>
      <c r="G46" s="11">
        <f t="shared" si="1"/>
        <v>47.960000000000008</v>
      </c>
      <c r="H46" s="9" t="s">
        <v>3937</v>
      </c>
    </row>
    <row r="47" spans="1:8" ht="20.100000000000001" customHeight="1" x14ac:dyDescent="0.25">
      <c r="A47" s="7" t="s">
        <v>3524</v>
      </c>
      <c r="B47" s="19" t="s">
        <v>3525</v>
      </c>
      <c r="C47" s="19" t="s">
        <v>3526</v>
      </c>
      <c r="D47" s="9" t="s">
        <v>4015</v>
      </c>
      <c r="E47" s="9">
        <v>57.95</v>
      </c>
      <c r="F47" s="10">
        <v>0.2</v>
      </c>
      <c r="G47" s="11">
        <f t="shared" si="1"/>
        <v>46.360000000000007</v>
      </c>
      <c r="H47" s="9" t="s">
        <v>3937</v>
      </c>
    </row>
    <row r="48" spans="1:8" ht="20.100000000000001" customHeight="1" x14ac:dyDescent="0.25">
      <c r="A48" s="7" t="s">
        <v>3521</v>
      </c>
      <c r="B48" s="19" t="s">
        <v>3522</v>
      </c>
      <c r="C48" s="19" t="s">
        <v>3523</v>
      </c>
      <c r="D48" s="9" t="s">
        <v>4015</v>
      </c>
      <c r="E48" s="9">
        <v>50</v>
      </c>
      <c r="F48" s="10">
        <v>0.2</v>
      </c>
      <c r="G48" s="11">
        <f t="shared" si="1"/>
        <v>40</v>
      </c>
      <c r="H48" s="9" t="s">
        <v>3937</v>
      </c>
    </row>
    <row r="49" spans="1:8" ht="20.100000000000001" customHeight="1" x14ac:dyDescent="0.25">
      <c r="A49" s="7" t="s">
        <v>3985</v>
      </c>
      <c r="B49" s="19" t="s">
        <v>4015</v>
      </c>
      <c r="C49" s="19" t="s">
        <v>3955</v>
      </c>
      <c r="D49" s="9" t="s">
        <v>4015</v>
      </c>
      <c r="E49" s="9">
        <v>28</v>
      </c>
      <c r="F49" s="10">
        <v>0.2</v>
      </c>
      <c r="G49" s="14">
        <f t="shared" si="1"/>
        <v>22.400000000000002</v>
      </c>
      <c r="H49" s="9" t="s">
        <v>2</v>
      </c>
    </row>
    <row r="50" spans="1:8" ht="20.100000000000001" customHeight="1" x14ac:dyDescent="0.25">
      <c r="A50" s="7" t="s">
        <v>340</v>
      </c>
      <c r="B50" s="19" t="s">
        <v>341</v>
      </c>
      <c r="C50" s="19" t="s">
        <v>342</v>
      </c>
      <c r="D50" s="9" t="s">
        <v>4015</v>
      </c>
      <c r="E50" s="9">
        <v>18</v>
      </c>
      <c r="F50" s="13">
        <v>0.2</v>
      </c>
      <c r="G50" s="11">
        <f t="shared" si="1"/>
        <v>14.4</v>
      </c>
      <c r="H50" s="9" t="s">
        <v>2</v>
      </c>
    </row>
    <row r="51" spans="1:8" ht="20.100000000000001" customHeight="1" x14ac:dyDescent="0.25">
      <c r="A51" s="7" t="s">
        <v>2278</v>
      </c>
      <c r="B51" s="19" t="s">
        <v>2279</v>
      </c>
      <c r="C51" s="19" t="s">
        <v>2280</v>
      </c>
      <c r="D51" s="9" t="s">
        <v>4015</v>
      </c>
      <c r="E51" s="9">
        <v>30</v>
      </c>
      <c r="F51" s="10">
        <v>0.2</v>
      </c>
      <c r="G51" s="11">
        <f t="shared" si="1"/>
        <v>24</v>
      </c>
      <c r="H51" s="9" t="s">
        <v>2</v>
      </c>
    </row>
    <row r="52" spans="1:8" ht="20.100000000000001" customHeight="1" x14ac:dyDescent="0.25">
      <c r="A52" s="7" t="s">
        <v>73</v>
      </c>
      <c r="B52" s="19" t="s">
        <v>74</v>
      </c>
      <c r="C52" s="19" t="s">
        <v>75</v>
      </c>
      <c r="D52" s="9" t="s">
        <v>4015</v>
      </c>
      <c r="E52" s="9">
        <v>25</v>
      </c>
      <c r="F52" s="10">
        <v>0.2</v>
      </c>
      <c r="G52" s="11">
        <f t="shared" si="1"/>
        <v>20</v>
      </c>
      <c r="H52" s="9" t="s">
        <v>3937</v>
      </c>
    </row>
    <row r="53" spans="1:8" ht="20.100000000000001" customHeight="1" x14ac:dyDescent="0.25">
      <c r="A53" s="7" t="s">
        <v>100</v>
      </c>
      <c r="B53" s="19" t="s">
        <v>101</v>
      </c>
      <c r="C53" s="19" t="s">
        <v>102</v>
      </c>
      <c r="D53" s="9" t="s">
        <v>4015</v>
      </c>
      <c r="E53" s="9">
        <v>39.9</v>
      </c>
      <c r="F53" s="13">
        <v>0.2</v>
      </c>
      <c r="G53" s="11">
        <f t="shared" si="1"/>
        <v>31.92</v>
      </c>
      <c r="H53" s="9" t="s">
        <v>66</v>
      </c>
    </row>
    <row r="54" spans="1:8" ht="20.100000000000001" customHeight="1" x14ac:dyDescent="0.25">
      <c r="A54" s="7" t="s">
        <v>1289</v>
      </c>
      <c r="B54" s="19" t="s">
        <v>1290</v>
      </c>
      <c r="C54" s="19" t="s">
        <v>1291</v>
      </c>
      <c r="D54" s="9" t="s">
        <v>4015</v>
      </c>
      <c r="E54" s="9">
        <v>49.8</v>
      </c>
      <c r="F54" s="10">
        <v>0.2</v>
      </c>
      <c r="G54" s="11">
        <f t="shared" si="1"/>
        <v>39.840000000000003</v>
      </c>
      <c r="H54" s="9" t="s">
        <v>66</v>
      </c>
    </row>
    <row r="55" spans="1:8" ht="20.100000000000001" customHeight="1" x14ac:dyDescent="0.25">
      <c r="A55" s="7" t="s">
        <v>3647</v>
      </c>
      <c r="B55" s="19" t="s">
        <v>3648</v>
      </c>
      <c r="C55" s="19" t="s">
        <v>3649</v>
      </c>
      <c r="D55" s="9" t="s">
        <v>4015</v>
      </c>
      <c r="E55" s="9">
        <v>50</v>
      </c>
      <c r="F55" s="10">
        <v>0.2</v>
      </c>
      <c r="G55" s="11">
        <f t="shared" si="1"/>
        <v>40</v>
      </c>
      <c r="H55" s="9" t="s">
        <v>3937</v>
      </c>
    </row>
    <row r="56" spans="1:8" ht="20.100000000000001" customHeight="1" x14ac:dyDescent="0.25">
      <c r="A56" s="7" t="s">
        <v>30</v>
      </c>
      <c r="B56" s="19" t="s">
        <v>31</v>
      </c>
      <c r="C56" s="19" t="s">
        <v>32</v>
      </c>
      <c r="D56" s="9" t="s">
        <v>4015</v>
      </c>
      <c r="E56" s="9">
        <v>12</v>
      </c>
      <c r="F56" s="10">
        <v>0.2</v>
      </c>
      <c r="G56" s="11">
        <f t="shared" si="1"/>
        <v>9.6000000000000014</v>
      </c>
      <c r="H56" s="9" t="s">
        <v>2</v>
      </c>
    </row>
    <row r="57" spans="1:8" ht="20.100000000000001" customHeight="1" x14ac:dyDescent="0.25">
      <c r="A57" s="7" t="s">
        <v>2082</v>
      </c>
      <c r="B57" s="19" t="s">
        <v>2083</v>
      </c>
      <c r="C57" s="19" t="s">
        <v>2084</v>
      </c>
      <c r="D57" s="9" t="s">
        <v>4015</v>
      </c>
      <c r="E57" s="9">
        <v>56.95</v>
      </c>
      <c r="F57" s="10">
        <v>0.18</v>
      </c>
      <c r="G57" s="11">
        <f>E57*82%</f>
        <v>46.698999999999998</v>
      </c>
      <c r="H57" s="9" t="s">
        <v>66</v>
      </c>
    </row>
    <row r="58" spans="1:8" ht="20.100000000000001" customHeight="1" x14ac:dyDescent="0.25">
      <c r="A58" s="7" t="s">
        <v>217</v>
      </c>
      <c r="B58" s="19" t="s">
        <v>218</v>
      </c>
      <c r="C58" s="19" t="s">
        <v>219</v>
      </c>
      <c r="D58" s="9" t="s">
        <v>4015</v>
      </c>
      <c r="E58" s="9">
        <v>31.99</v>
      </c>
      <c r="F58" s="13">
        <v>0.2</v>
      </c>
      <c r="G58" s="11">
        <f>E58*80%</f>
        <v>25.591999999999999</v>
      </c>
      <c r="H58" s="9" t="s">
        <v>66</v>
      </c>
    </row>
    <row r="59" spans="1:8" ht="20.100000000000001" customHeight="1" x14ac:dyDescent="0.25">
      <c r="A59" s="7" t="s">
        <v>1559</v>
      </c>
      <c r="B59" s="19" t="s">
        <v>1560</v>
      </c>
      <c r="C59" s="19" t="s">
        <v>1561</v>
      </c>
      <c r="D59" s="9" t="s">
        <v>4015</v>
      </c>
      <c r="E59" s="9">
        <v>18.989999999999998</v>
      </c>
      <c r="F59" s="10">
        <v>0.28000000000000003</v>
      </c>
      <c r="G59" s="11">
        <f>E59*72%</f>
        <v>13.672799999999999</v>
      </c>
      <c r="H59" s="9" t="s">
        <v>2</v>
      </c>
    </row>
    <row r="60" spans="1:8" ht="20.100000000000001" customHeight="1" x14ac:dyDescent="0.25">
      <c r="A60" s="7" t="s">
        <v>3790</v>
      </c>
      <c r="B60" s="19" t="s">
        <v>3791</v>
      </c>
      <c r="C60" s="19" t="s">
        <v>3792</v>
      </c>
      <c r="D60" s="9" t="s">
        <v>4015</v>
      </c>
      <c r="E60" s="9">
        <v>75</v>
      </c>
      <c r="F60" s="10">
        <v>0.25</v>
      </c>
      <c r="G60" s="11">
        <f>E60*75%</f>
        <v>56.25</v>
      </c>
      <c r="H60" s="9" t="s">
        <v>3937</v>
      </c>
    </row>
    <row r="61" spans="1:8" ht="20.100000000000001" customHeight="1" x14ac:dyDescent="0.25">
      <c r="A61" s="7" t="s">
        <v>136</v>
      </c>
      <c r="B61" s="19" t="s">
        <v>137</v>
      </c>
      <c r="C61" s="19" t="s">
        <v>138</v>
      </c>
      <c r="D61" s="9" t="s">
        <v>4015</v>
      </c>
      <c r="E61" s="9">
        <v>32</v>
      </c>
      <c r="F61" s="13">
        <v>0.2</v>
      </c>
      <c r="G61" s="11">
        <f>E61*80%</f>
        <v>25.6</v>
      </c>
      <c r="H61" s="9" t="s">
        <v>66</v>
      </c>
    </row>
    <row r="62" spans="1:8" ht="20.100000000000001" customHeight="1" x14ac:dyDescent="0.25">
      <c r="A62" s="7" t="s">
        <v>994</v>
      </c>
      <c r="B62" s="19" t="s">
        <v>995</v>
      </c>
      <c r="C62" s="19" t="s">
        <v>996</v>
      </c>
      <c r="D62" s="9" t="s">
        <v>4015</v>
      </c>
      <c r="E62" s="9">
        <v>80</v>
      </c>
      <c r="F62" s="10">
        <v>0.25</v>
      </c>
      <c r="G62" s="11">
        <f>E62*75%</f>
        <v>60</v>
      </c>
      <c r="H62" s="9" t="s">
        <v>3937</v>
      </c>
    </row>
    <row r="63" spans="1:8" ht="20.100000000000001" customHeight="1" x14ac:dyDescent="0.25">
      <c r="A63" s="7" t="s">
        <v>911</v>
      </c>
      <c r="B63" s="19" t="s">
        <v>912</v>
      </c>
      <c r="C63" s="19" t="s">
        <v>913</v>
      </c>
      <c r="D63" s="9" t="s">
        <v>4015</v>
      </c>
      <c r="E63" s="9">
        <v>80</v>
      </c>
      <c r="F63" s="10">
        <v>0.25</v>
      </c>
      <c r="G63" s="11">
        <f>E63*75%</f>
        <v>60</v>
      </c>
      <c r="H63" s="9" t="s">
        <v>3937</v>
      </c>
    </row>
    <row r="64" spans="1:8" ht="20.100000000000001" customHeight="1" x14ac:dyDescent="0.25">
      <c r="A64" s="7" t="s">
        <v>1908</v>
      </c>
      <c r="B64" s="19" t="s">
        <v>1909</v>
      </c>
      <c r="C64" s="19" t="s">
        <v>1910</v>
      </c>
      <c r="D64" s="9" t="s">
        <v>4015</v>
      </c>
      <c r="E64" s="9">
        <v>28.45</v>
      </c>
      <c r="F64" s="10">
        <v>0.18</v>
      </c>
      <c r="G64" s="11">
        <f t="shared" ref="G64:G72" si="2">E64*82%</f>
        <v>23.328999999999997</v>
      </c>
      <c r="H64" s="9" t="s">
        <v>66</v>
      </c>
    </row>
    <row r="65" spans="1:8" ht="20.100000000000001" customHeight="1" x14ac:dyDescent="0.25">
      <c r="A65" s="7" t="s">
        <v>1923</v>
      </c>
      <c r="B65" s="19" t="s">
        <v>1924</v>
      </c>
      <c r="C65" s="19" t="s">
        <v>1833</v>
      </c>
      <c r="D65" s="9" t="s">
        <v>4015</v>
      </c>
      <c r="E65" s="9">
        <v>34.1</v>
      </c>
      <c r="F65" s="10">
        <v>0.18</v>
      </c>
      <c r="G65" s="11">
        <f t="shared" si="2"/>
        <v>27.962</v>
      </c>
      <c r="H65" s="9" t="s">
        <v>66</v>
      </c>
    </row>
    <row r="66" spans="1:8" ht="20.100000000000001" customHeight="1" x14ac:dyDescent="0.25">
      <c r="A66" s="7" t="s">
        <v>1949</v>
      </c>
      <c r="B66" s="19" t="s">
        <v>1950</v>
      </c>
      <c r="C66" s="19" t="s">
        <v>1951</v>
      </c>
      <c r="D66" s="9" t="s">
        <v>4015</v>
      </c>
      <c r="E66" s="9">
        <v>28.45</v>
      </c>
      <c r="F66" s="10">
        <v>0.18</v>
      </c>
      <c r="G66" s="11">
        <f t="shared" si="2"/>
        <v>23.328999999999997</v>
      </c>
      <c r="H66" s="9" t="s">
        <v>66</v>
      </c>
    </row>
    <row r="67" spans="1:8" ht="20.100000000000001" customHeight="1" x14ac:dyDescent="0.25">
      <c r="A67" s="7" t="s">
        <v>1985</v>
      </c>
      <c r="B67" s="19" t="s">
        <v>1986</v>
      </c>
      <c r="C67" s="19" t="s">
        <v>1987</v>
      </c>
      <c r="D67" s="9" t="s">
        <v>4015</v>
      </c>
      <c r="E67" s="9">
        <v>54.6</v>
      </c>
      <c r="F67" s="10">
        <v>0.18</v>
      </c>
      <c r="G67" s="11">
        <f t="shared" si="2"/>
        <v>44.771999999999998</v>
      </c>
      <c r="H67" s="9" t="s">
        <v>66</v>
      </c>
    </row>
    <row r="68" spans="1:8" ht="20.100000000000001" customHeight="1" x14ac:dyDescent="0.25">
      <c r="A68" s="7" t="s">
        <v>2045</v>
      </c>
      <c r="B68" s="19" t="s">
        <v>2046</v>
      </c>
      <c r="C68" s="8">
        <v>9780213487993</v>
      </c>
      <c r="D68" s="9" t="s">
        <v>4015</v>
      </c>
      <c r="E68" s="9">
        <v>28.45</v>
      </c>
      <c r="F68" s="10">
        <v>0.18</v>
      </c>
      <c r="G68" s="11">
        <f t="shared" si="2"/>
        <v>23.328999999999997</v>
      </c>
      <c r="H68" s="9" t="s">
        <v>66</v>
      </c>
    </row>
    <row r="69" spans="1:8" ht="20.100000000000001" customHeight="1" x14ac:dyDescent="0.25">
      <c r="A69" s="7" t="s">
        <v>2047</v>
      </c>
      <c r="B69" s="19" t="s">
        <v>2048</v>
      </c>
      <c r="C69" s="8">
        <v>9788437019699</v>
      </c>
      <c r="D69" s="9" t="s">
        <v>4015</v>
      </c>
      <c r="E69" s="9">
        <v>11.85</v>
      </c>
      <c r="F69" s="10">
        <v>0.18</v>
      </c>
      <c r="G69" s="11">
        <f t="shared" si="2"/>
        <v>9.7169999999999987</v>
      </c>
      <c r="H69" s="9" t="s">
        <v>66</v>
      </c>
    </row>
    <row r="70" spans="1:8" ht="20.100000000000001" customHeight="1" x14ac:dyDescent="0.25">
      <c r="A70" s="7" t="s">
        <v>1943</v>
      </c>
      <c r="B70" s="19" t="s">
        <v>1944</v>
      </c>
      <c r="C70" s="19" t="s">
        <v>1945</v>
      </c>
      <c r="D70" s="9" t="s">
        <v>4015</v>
      </c>
      <c r="E70" s="9">
        <v>11.35</v>
      </c>
      <c r="F70" s="10">
        <v>0.18</v>
      </c>
      <c r="G70" s="11">
        <f t="shared" si="2"/>
        <v>9.3069999999999986</v>
      </c>
      <c r="H70" s="9" t="s">
        <v>66</v>
      </c>
    </row>
    <row r="71" spans="1:8" ht="20.100000000000001" customHeight="1" x14ac:dyDescent="0.25">
      <c r="A71" s="7" t="s">
        <v>1771</v>
      </c>
      <c r="B71" s="19" t="s">
        <v>1772</v>
      </c>
      <c r="C71" s="19" t="s">
        <v>1773</v>
      </c>
      <c r="D71" s="9" t="s">
        <v>4015</v>
      </c>
      <c r="E71" s="9">
        <v>28.45</v>
      </c>
      <c r="F71" s="10">
        <v>0.18</v>
      </c>
      <c r="G71" s="11">
        <f t="shared" si="2"/>
        <v>23.328999999999997</v>
      </c>
      <c r="H71" s="9" t="s">
        <v>66</v>
      </c>
    </row>
    <row r="72" spans="1:8" ht="20.100000000000001" customHeight="1" x14ac:dyDescent="0.25">
      <c r="A72" s="7" t="s">
        <v>1792</v>
      </c>
      <c r="B72" s="19" t="s">
        <v>1793</v>
      </c>
      <c r="C72" s="19" t="s">
        <v>1773</v>
      </c>
      <c r="D72" s="9" t="s">
        <v>4015</v>
      </c>
      <c r="E72" s="9">
        <v>28.45</v>
      </c>
      <c r="F72" s="10">
        <v>0.18</v>
      </c>
      <c r="G72" s="11">
        <f t="shared" si="2"/>
        <v>23.328999999999997</v>
      </c>
      <c r="H72" s="9" t="s">
        <v>66</v>
      </c>
    </row>
    <row r="73" spans="1:8" ht="20.100000000000001" customHeight="1" x14ac:dyDescent="0.25">
      <c r="A73" s="7" t="s">
        <v>1361</v>
      </c>
      <c r="B73" s="19" t="s">
        <v>1362</v>
      </c>
      <c r="C73" s="19" t="s">
        <v>1363</v>
      </c>
      <c r="D73" s="9" t="s">
        <v>4015</v>
      </c>
      <c r="E73" s="9">
        <v>35</v>
      </c>
      <c r="F73" s="10">
        <v>0.2</v>
      </c>
      <c r="G73" s="11">
        <f t="shared" ref="G73:G86" si="3">E73*80%</f>
        <v>28</v>
      </c>
      <c r="H73" s="9" t="s">
        <v>66</v>
      </c>
    </row>
    <row r="74" spans="1:8" ht="20.100000000000001" customHeight="1" x14ac:dyDescent="0.25">
      <c r="A74" s="7" t="s">
        <v>3515</v>
      </c>
      <c r="B74" s="19" t="s">
        <v>3516</v>
      </c>
      <c r="C74" s="19" t="s">
        <v>3517</v>
      </c>
      <c r="D74" s="9" t="s">
        <v>4015</v>
      </c>
      <c r="E74" s="9">
        <v>60</v>
      </c>
      <c r="F74" s="10">
        <v>0.2</v>
      </c>
      <c r="G74" s="11">
        <f t="shared" si="3"/>
        <v>48</v>
      </c>
      <c r="H74" s="9" t="s">
        <v>3937</v>
      </c>
    </row>
    <row r="75" spans="1:8" ht="20.100000000000001" customHeight="1" x14ac:dyDescent="0.25">
      <c r="A75" s="7" t="s">
        <v>298</v>
      </c>
      <c r="B75" s="19" t="s">
        <v>299</v>
      </c>
      <c r="C75" s="19" t="s">
        <v>300</v>
      </c>
      <c r="D75" s="9" t="s">
        <v>4015</v>
      </c>
      <c r="E75" s="9">
        <v>13.8</v>
      </c>
      <c r="F75" s="13">
        <v>0.2</v>
      </c>
      <c r="G75" s="11">
        <f t="shared" si="3"/>
        <v>11.040000000000001</v>
      </c>
      <c r="H75" s="9" t="s">
        <v>66</v>
      </c>
    </row>
    <row r="76" spans="1:8" ht="20.100000000000001" customHeight="1" x14ac:dyDescent="0.25">
      <c r="A76" s="7" t="s">
        <v>301</v>
      </c>
      <c r="B76" s="19" t="s">
        <v>302</v>
      </c>
      <c r="C76" s="19" t="s">
        <v>303</v>
      </c>
      <c r="D76" s="9" t="s">
        <v>4015</v>
      </c>
      <c r="E76" s="9">
        <v>13.8</v>
      </c>
      <c r="F76" s="13">
        <v>0.2</v>
      </c>
      <c r="G76" s="11">
        <f t="shared" si="3"/>
        <v>11.040000000000001</v>
      </c>
      <c r="H76" s="9" t="s">
        <v>66</v>
      </c>
    </row>
    <row r="77" spans="1:8" ht="20.100000000000001" customHeight="1" x14ac:dyDescent="0.25">
      <c r="A77" s="7" t="s">
        <v>304</v>
      </c>
      <c r="B77" s="19" t="s">
        <v>305</v>
      </c>
      <c r="C77" s="19" t="s">
        <v>306</v>
      </c>
      <c r="D77" s="9" t="s">
        <v>4015</v>
      </c>
      <c r="E77" s="9">
        <v>13.8</v>
      </c>
      <c r="F77" s="13">
        <v>0.2</v>
      </c>
      <c r="G77" s="11">
        <f t="shared" si="3"/>
        <v>11.040000000000001</v>
      </c>
      <c r="H77" s="9" t="s">
        <v>66</v>
      </c>
    </row>
    <row r="78" spans="1:8" ht="20.100000000000001" customHeight="1" x14ac:dyDescent="0.25">
      <c r="A78" s="7" t="s">
        <v>127</v>
      </c>
      <c r="B78" s="19" t="s">
        <v>128</v>
      </c>
      <c r="C78" s="19" t="s">
        <v>129</v>
      </c>
      <c r="D78" s="9" t="s">
        <v>4015</v>
      </c>
      <c r="E78" s="9">
        <v>13.8</v>
      </c>
      <c r="F78" s="13">
        <v>0.2</v>
      </c>
      <c r="G78" s="11">
        <f t="shared" si="3"/>
        <v>11.040000000000001</v>
      </c>
      <c r="H78" s="9" t="s">
        <v>66</v>
      </c>
    </row>
    <row r="79" spans="1:8" ht="20.100000000000001" customHeight="1" x14ac:dyDescent="0.25">
      <c r="A79" s="7" t="s">
        <v>292</v>
      </c>
      <c r="B79" s="19" t="s">
        <v>293</v>
      </c>
      <c r="C79" s="19" t="s">
        <v>294</v>
      </c>
      <c r="D79" s="9" t="s">
        <v>4015</v>
      </c>
      <c r="E79" s="9">
        <v>13.8</v>
      </c>
      <c r="F79" s="13">
        <v>0.2</v>
      </c>
      <c r="G79" s="11">
        <f t="shared" si="3"/>
        <v>11.040000000000001</v>
      </c>
      <c r="H79" s="9" t="s">
        <v>66</v>
      </c>
    </row>
    <row r="80" spans="1:8" ht="20.100000000000001" customHeight="1" x14ac:dyDescent="0.25">
      <c r="A80" s="7" t="s">
        <v>289</v>
      </c>
      <c r="B80" s="19" t="s">
        <v>290</v>
      </c>
      <c r="C80" s="19" t="s">
        <v>291</v>
      </c>
      <c r="D80" s="9" t="s">
        <v>4015</v>
      </c>
      <c r="E80" s="9">
        <v>13.8</v>
      </c>
      <c r="F80" s="13">
        <v>0.2</v>
      </c>
      <c r="G80" s="11">
        <f t="shared" si="3"/>
        <v>11.040000000000001</v>
      </c>
      <c r="H80" s="9" t="s">
        <v>66</v>
      </c>
    </row>
    <row r="81" spans="1:8" ht="20.100000000000001" customHeight="1" x14ac:dyDescent="0.25">
      <c r="A81" s="7" t="s">
        <v>295</v>
      </c>
      <c r="B81" s="19" t="s">
        <v>296</v>
      </c>
      <c r="C81" s="19" t="s">
        <v>297</v>
      </c>
      <c r="D81" s="9" t="s">
        <v>4015</v>
      </c>
      <c r="E81" s="9">
        <v>13.8</v>
      </c>
      <c r="F81" s="13">
        <v>0.2</v>
      </c>
      <c r="G81" s="11">
        <f t="shared" si="3"/>
        <v>11.040000000000001</v>
      </c>
      <c r="H81" s="9" t="s">
        <v>66</v>
      </c>
    </row>
    <row r="82" spans="1:8" ht="20.100000000000001" customHeight="1" x14ac:dyDescent="0.25">
      <c r="A82" s="7" t="s">
        <v>2898</v>
      </c>
      <c r="B82" s="19" t="s">
        <v>2899</v>
      </c>
      <c r="C82" s="19" t="s">
        <v>2900</v>
      </c>
      <c r="D82" s="9" t="s">
        <v>4015</v>
      </c>
      <c r="E82" s="9">
        <v>14.99</v>
      </c>
      <c r="F82" s="10">
        <v>0.2</v>
      </c>
      <c r="G82" s="11">
        <f t="shared" si="3"/>
        <v>11.992000000000001</v>
      </c>
      <c r="H82" s="9" t="s">
        <v>2</v>
      </c>
    </row>
    <row r="83" spans="1:8" ht="20.100000000000001" customHeight="1" x14ac:dyDescent="0.25">
      <c r="A83" s="7" t="s">
        <v>1322</v>
      </c>
      <c r="B83" s="19" t="s">
        <v>1323</v>
      </c>
      <c r="C83" s="19" t="s">
        <v>1324</v>
      </c>
      <c r="D83" s="9" t="s">
        <v>4015</v>
      </c>
      <c r="E83" s="9">
        <v>39.799999999999997</v>
      </c>
      <c r="F83" s="10">
        <v>0.2</v>
      </c>
      <c r="G83" s="11">
        <f t="shared" si="3"/>
        <v>31.84</v>
      </c>
      <c r="H83" s="9" t="s">
        <v>66</v>
      </c>
    </row>
    <row r="84" spans="1:8" ht="20.100000000000001" customHeight="1" x14ac:dyDescent="0.25">
      <c r="A84" s="7" t="s">
        <v>391</v>
      </c>
      <c r="B84" s="19" t="s">
        <v>392</v>
      </c>
      <c r="C84" s="19" t="s">
        <v>393</v>
      </c>
      <c r="D84" s="9" t="s">
        <v>4015</v>
      </c>
      <c r="E84" s="9">
        <v>46.68</v>
      </c>
      <c r="F84" s="13">
        <v>0.2</v>
      </c>
      <c r="G84" s="11">
        <f t="shared" si="3"/>
        <v>37.344000000000001</v>
      </c>
      <c r="H84" s="9" t="s">
        <v>66</v>
      </c>
    </row>
    <row r="85" spans="1:8" ht="20.100000000000001" customHeight="1" x14ac:dyDescent="0.25">
      <c r="A85" s="7" t="s">
        <v>3572</v>
      </c>
      <c r="B85" s="19" t="s">
        <v>3573</v>
      </c>
      <c r="C85" s="19" t="s">
        <v>3574</v>
      </c>
      <c r="D85" s="9" t="s">
        <v>4015</v>
      </c>
      <c r="E85" s="9">
        <v>39.950000000000003</v>
      </c>
      <c r="F85" s="10">
        <v>0.2</v>
      </c>
      <c r="G85" s="11">
        <f t="shared" si="3"/>
        <v>31.960000000000004</v>
      </c>
      <c r="H85" s="9" t="s">
        <v>3937</v>
      </c>
    </row>
    <row r="86" spans="1:8" ht="20.100000000000001" customHeight="1" x14ac:dyDescent="0.25">
      <c r="A86" s="7" t="s">
        <v>3545</v>
      </c>
      <c r="B86" s="19" t="s">
        <v>3546</v>
      </c>
      <c r="C86" s="19" t="s">
        <v>3547</v>
      </c>
      <c r="D86" s="9" t="s">
        <v>4015</v>
      </c>
      <c r="E86" s="9">
        <v>39.950000000000003</v>
      </c>
      <c r="F86" s="10">
        <v>0.2</v>
      </c>
      <c r="G86" s="11">
        <f t="shared" si="3"/>
        <v>31.960000000000004</v>
      </c>
      <c r="H86" s="9" t="s">
        <v>3937</v>
      </c>
    </row>
    <row r="87" spans="1:8" ht="20.100000000000001" customHeight="1" x14ac:dyDescent="0.25">
      <c r="A87" s="7" t="s">
        <v>798</v>
      </c>
      <c r="B87" s="19" t="s">
        <v>799</v>
      </c>
      <c r="C87" s="19" t="s">
        <v>800</v>
      </c>
      <c r="D87" s="9" t="s">
        <v>4015</v>
      </c>
      <c r="E87" s="9">
        <v>47</v>
      </c>
      <c r="F87" s="10">
        <v>0.5</v>
      </c>
      <c r="G87" s="11">
        <f>E87*50%</f>
        <v>23.5</v>
      </c>
      <c r="H87" s="9" t="s">
        <v>3937</v>
      </c>
    </row>
    <row r="88" spans="1:8" ht="20.100000000000001" customHeight="1" x14ac:dyDescent="0.25">
      <c r="A88" s="7" t="s">
        <v>1747</v>
      </c>
      <c r="B88" s="19" t="s">
        <v>1748</v>
      </c>
      <c r="C88" s="19" t="s">
        <v>1749</v>
      </c>
      <c r="D88" s="9" t="s">
        <v>4015</v>
      </c>
      <c r="E88" s="9">
        <v>24.5</v>
      </c>
      <c r="F88" s="10">
        <v>0.18</v>
      </c>
      <c r="G88" s="11">
        <f>E88*82%</f>
        <v>20.09</v>
      </c>
      <c r="H88" s="9" t="s">
        <v>66</v>
      </c>
    </row>
    <row r="89" spans="1:8" ht="20.100000000000001" customHeight="1" x14ac:dyDescent="0.25">
      <c r="A89" s="7" t="s">
        <v>2640</v>
      </c>
      <c r="B89" s="19" t="s">
        <v>2641</v>
      </c>
      <c r="C89" s="19" t="s">
        <v>2642</v>
      </c>
      <c r="D89" s="9" t="s">
        <v>4015</v>
      </c>
      <c r="E89" s="9">
        <v>45</v>
      </c>
      <c r="F89" s="10">
        <v>0.25</v>
      </c>
      <c r="G89" s="11">
        <f>E89*75%</f>
        <v>33.75</v>
      </c>
      <c r="H89" s="9" t="s">
        <v>2</v>
      </c>
    </row>
    <row r="90" spans="1:8" ht="20.100000000000001" customHeight="1" x14ac:dyDescent="0.25">
      <c r="A90" s="7" t="s">
        <v>3692</v>
      </c>
      <c r="B90" s="19" t="s">
        <v>3693</v>
      </c>
      <c r="C90" s="19" t="s">
        <v>3694</v>
      </c>
      <c r="D90" s="9" t="s">
        <v>4015</v>
      </c>
      <c r="E90" s="9">
        <v>85</v>
      </c>
      <c r="F90" s="10">
        <v>0.2</v>
      </c>
      <c r="G90" s="11">
        <f>E90*80%</f>
        <v>68</v>
      </c>
      <c r="H90" s="9" t="s">
        <v>3937</v>
      </c>
    </row>
    <row r="91" spans="1:8" ht="20.100000000000001" customHeight="1" x14ac:dyDescent="0.25">
      <c r="A91" s="7" t="s">
        <v>3701</v>
      </c>
      <c r="B91" s="19" t="s">
        <v>3702</v>
      </c>
      <c r="C91" s="19" t="s">
        <v>3703</v>
      </c>
      <c r="D91" s="9" t="s">
        <v>4015</v>
      </c>
      <c r="E91" s="9">
        <v>85</v>
      </c>
      <c r="F91" s="10">
        <v>0.2</v>
      </c>
      <c r="G91" s="11">
        <f>E91*80%</f>
        <v>68</v>
      </c>
      <c r="H91" s="9" t="s">
        <v>3937</v>
      </c>
    </row>
    <row r="92" spans="1:8" ht="20.100000000000001" customHeight="1" x14ac:dyDescent="0.25">
      <c r="A92" s="7" t="s">
        <v>3072</v>
      </c>
      <c r="B92" s="19" t="s">
        <v>3073</v>
      </c>
      <c r="C92" s="19" t="s">
        <v>3074</v>
      </c>
      <c r="D92" s="9" t="s">
        <v>4015</v>
      </c>
      <c r="E92" s="9">
        <v>95</v>
      </c>
      <c r="F92" s="10">
        <v>0.3</v>
      </c>
      <c r="G92" s="11">
        <f>E92*70%</f>
        <v>66.5</v>
      </c>
      <c r="H92" s="9" t="s">
        <v>3937</v>
      </c>
    </row>
    <row r="93" spans="1:8" ht="20.100000000000001" customHeight="1" x14ac:dyDescent="0.25">
      <c r="A93" s="7" t="s">
        <v>2146</v>
      </c>
      <c r="B93" s="19" t="s">
        <v>2147</v>
      </c>
      <c r="C93" s="19" t="s">
        <v>2148</v>
      </c>
      <c r="D93" s="9" t="s">
        <v>4015</v>
      </c>
      <c r="E93" s="9">
        <v>40</v>
      </c>
      <c r="F93" s="10">
        <v>0.2</v>
      </c>
      <c r="G93" s="11">
        <f>E93*80%</f>
        <v>32</v>
      </c>
      <c r="H93" s="9" t="s">
        <v>2</v>
      </c>
    </row>
    <row r="94" spans="1:8" ht="20.100000000000001" customHeight="1" x14ac:dyDescent="0.25">
      <c r="A94" s="7" t="s">
        <v>2052</v>
      </c>
      <c r="B94" s="19" t="s">
        <v>2053</v>
      </c>
      <c r="C94" s="19" t="s">
        <v>2054</v>
      </c>
      <c r="D94" s="9" t="s">
        <v>4015</v>
      </c>
      <c r="E94" s="9">
        <v>39.5</v>
      </c>
      <c r="F94" s="10">
        <v>0.18</v>
      </c>
      <c r="G94" s="11">
        <f>E94*82%</f>
        <v>32.39</v>
      </c>
      <c r="H94" s="9" t="s">
        <v>66</v>
      </c>
    </row>
    <row r="95" spans="1:8" ht="20.100000000000001" customHeight="1" x14ac:dyDescent="0.25">
      <c r="A95" s="7" t="s">
        <v>3120</v>
      </c>
      <c r="B95" s="19" t="s">
        <v>3121</v>
      </c>
      <c r="C95" s="19" t="s">
        <v>3122</v>
      </c>
      <c r="D95" s="9" t="s">
        <v>4015</v>
      </c>
      <c r="E95" s="9">
        <v>32.049999999999997</v>
      </c>
      <c r="F95" s="10">
        <v>0.3</v>
      </c>
      <c r="G95" s="11">
        <f>E95*70%</f>
        <v>22.434999999999995</v>
      </c>
      <c r="H95" s="9" t="s">
        <v>66</v>
      </c>
    </row>
    <row r="96" spans="1:8" ht="20.100000000000001" customHeight="1" x14ac:dyDescent="0.25">
      <c r="A96" s="7" t="s">
        <v>3680</v>
      </c>
      <c r="B96" s="19" t="s">
        <v>3681</v>
      </c>
      <c r="C96" s="19" t="s">
        <v>3682</v>
      </c>
      <c r="D96" s="9" t="s">
        <v>4015</v>
      </c>
      <c r="E96" s="9">
        <v>55</v>
      </c>
      <c r="F96" s="10">
        <v>0.2</v>
      </c>
      <c r="G96" s="11">
        <f>E96*80%</f>
        <v>44</v>
      </c>
      <c r="H96" s="9" t="s">
        <v>3937</v>
      </c>
    </row>
    <row r="97" spans="1:8" ht="20.100000000000001" customHeight="1" x14ac:dyDescent="0.25">
      <c r="A97" s="7" t="s">
        <v>3503</v>
      </c>
      <c r="B97" s="19" t="s">
        <v>3504</v>
      </c>
      <c r="C97" s="19" t="s">
        <v>3505</v>
      </c>
      <c r="D97" s="9" t="s">
        <v>4015</v>
      </c>
      <c r="E97" s="9">
        <v>49.95</v>
      </c>
      <c r="F97" s="10">
        <v>0.2</v>
      </c>
      <c r="G97" s="11">
        <f>E97*80%</f>
        <v>39.960000000000008</v>
      </c>
      <c r="H97" s="9" t="s">
        <v>3937</v>
      </c>
    </row>
    <row r="98" spans="1:8" ht="20.100000000000001" customHeight="1" x14ac:dyDescent="0.25">
      <c r="A98" s="7" t="s">
        <v>3491</v>
      </c>
      <c r="B98" s="19" t="s">
        <v>3492</v>
      </c>
      <c r="C98" s="19" t="s">
        <v>3493</v>
      </c>
      <c r="D98" s="9" t="s">
        <v>4015</v>
      </c>
      <c r="E98" s="9">
        <v>105</v>
      </c>
      <c r="F98" s="10">
        <v>0.2</v>
      </c>
      <c r="G98" s="11">
        <f>E98*80%</f>
        <v>84</v>
      </c>
      <c r="H98" s="9" t="s">
        <v>3937</v>
      </c>
    </row>
    <row r="99" spans="1:8" ht="20.100000000000001" customHeight="1" x14ac:dyDescent="0.25">
      <c r="A99" s="7" t="s">
        <v>1012</v>
      </c>
      <c r="B99" s="19" t="s">
        <v>1013</v>
      </c>
      <c r="C99" s="19" t="s">
        <v>1014</v>
      </c>
      <c r="D99" s="9" t="s">
        <v>4015</v>
      </c>
      <c r="E99" s="9">
        <v>50</v>
      </c>
      <c r="F99" s="10">
        <v>0.25</v>
      </c>
      <c r="G99" s="11">
        <f>E99*75%</f>
        <v>37.5</v>
      </c>
      <c r="H99" s="9" t="s">
        <v>3937</v>
      </c>
    </row>
    <row r="100" spans="1:8" ht="20.100000000000001" customHeight="1" x14ac:dyDescent="0.25">
      <c r="A100" s="7" t="s">
        <v>103</v>
      </c>
      <c r="B100" s="19" t="s">
        <v>104</v>
      </c>
      <c r="C100" s="19" t="s">
        <v>105</v>
      </c>
      <c r="D100" s="9" t="s">
        <v>4015</v>
      </c>
      <c r="E100" s="9">
        <v>42.69</v>
      </c>
      <c r="F100" s="13">
        <v>0.2</v>
      </c>
      <c r="G100" s="11">
        <f>E100*80%</f>
        <v>34.152000000000001</v>
      </c>
      <c r="H100" s="9" t="s">
        <v>66</v>
      </c>
    </row>
    <row r="101" spans="1:8" ht="20.100000000000001" customHeight="1" x14ac:dyDescent="0.25">
      <c r="A101" s="7" t="s">
        <v>2601</v>
      </c>
      <c r="B101" s="19" t="s">
        <v>2602</v>
      </c>
      <c r="C101" s="19" t="s">
        <v>2603</v>
      </c>
      <c r="D101" s="9" t="s">
        <v>4015</v>
      </c>
      <c r="E101" s="9">
        <v>45</v>
      </c>
      <c r="F101" s="10">
        <v>0.25</v>
      </c>
      <c r="G101" s="11">
        <f>E101*75%</f>
        <v>33.75</v>
      </c>
      <c r="H101" s="9" t="s">
        <v>2</v>
      </c>
    </row>
    <row r="102" spans="1:8" ht="20.100000000000001" customHeight="1" x14ac:dyDescent="0.25">
      <c r="A102" s="7" t="s">
        <v>865</v>
      </c>
      <c r="B102" s="19" t="s">
        <v>866</v>
      </c>
      <c r="C102" s="8">
        <v>9780847833610</v>
      </c>
      <c r="D102" s="9" t="s">
        <v>4015</v>
      </c>
      <c r="E102" s="9">
        <v>22.5</v>
      </c>
      <c r="F102" s="10">
        <v>0.3</v>
      </c>
      <c r="G102" s="11">
        <f>E102*70%</f>
        <v>15.749999999999998</v>
      </c>
      <c r="H102" s="9" t="s">
        <v>3937</v>
      </c>
    </row>
    <row r="103" spans="1:8" ht="20.100000000000001" customHeight="1" x14ac:dyDescent="0.25">
      <c r="A103" s="7" t="s">
        <v>1783</v>
      </c>
      <c r="B103" s="19" t="s">
        <v>1784</v>
      </c>
      <c r="C103" s="19" t="s">
        <v>1785</v>
      </c>
      <c r="D103" s="9" t="s">
        <v>4015</v>
      </c>
      <c r="E103" s="9">
        <v>16.25</v>
      </c>
      <c r="F103" s="10">
        <v>0.18</v>
      </c>
      <c r="G103" s="11">
        <f t="shared" ref="G103:G120" si="4">E103*82%</f>
        <v>13.324999999999999</v>
      </c>
      <c r="H103" s="9" t="s">
        <v>66</v>
      </c>
    </row>
    <row r="104" spans="1:8" ht="20.100000000000001" customHeight="1" x14ac:dyDescent="0.25">
      <c r="A104" s="7" t="s">
        <v>1789</v>
      </c>
      <c r="B104" s="19" t="s">
        <v>1790</v>
      </c>
      <c r="C104" s="19" t="s">
        <v>1791</v>
      </c>
      <c r="D104" s="9" t="s">
        <v>4015</v>
      </c>
      <c r="E104" s="9">
        <v>21</v>
      </c>
      <c r="F104" s="10">
        <v>0.18</v>
      </c>
      <c r="G104" s="11">
        <f t="shared" si="4"/>
        <v>17.22</v>
      </c>
      <c r="H104" s="9" t="s">
        <v>66</v>
      </c>
    </row>
    <row r="105" spans="1:8" ht="20.100000000000001" customHeight="1" x14ac:dyDescent="0.25">
      <c r="A105" s="7" t="s">
        <v>1834</v>
      </c>
      <c r="B105" s="19" t="s">
        <v>1835</v>
      </c>
      <c r="C105" s="19" t="s">
        <v>1836</v>
      </c>
      <c r="D105" s="9" t="s">
        <v>4015</v>
      </c>
      <c r="E105" s="9">
        <v>21</v>
      </c>
      <c r="F105" s="10">
        <v>0.18</v>
      </c>
      <c r="G105" s="11">
        <f t="shared" si="4"/>
        <v>17.22</v>
      </c>
      <c r="H105" s="9" t="s">
        <v>66</v>
      </c>
    </row>
    <row r="106" spans="1:8" ht="20.100000000000001" customHeight="1" x14ac:dyDescent="0.25">
      <c r="A106" s="7" t="s">
        <v>1837</v>
      </c>
      <c r="B106" s="19" t="s">
        <v>1838</v>
      </c>
      <c r="C106" s="19" t="s">
        <v>1839</v>
      </c>
      <c r="D106" s="9" t="s">
        <v>4015</v>
      </c>
      <c r="E106" s="9">
        <v>21</v>
      </c>
      <c r="F106" s="10">
        <v>0.18</v>
      </c>
      <c r="G106" s="11">
        <f t="shared" si="4"/>
        <v>17.22</v>
      </c>
      <c r="H106" s="9" t="s">
        <v>66</v>
      </c>
    </row>
    <row r="107" spans="1:8" ht="20.100000000000001" customHeight="1" x14ac:dyDescent="0.25">
      <c r="A107" s="7" t="s">
        <v>1889</v>
      </c>
      <c r="B107" s="19" t="s">
        <v>1890</v>
      </c>
      <c r="C107" s="19" t="s">
        <v>1891</v>
      </c>
      <c r="D107" s="9" t="s">
        <v>4015</v>
      </c>
      <c r="E107" s="9">
        <v>26.25</v>
      </c>
      <c r="F107" s="10">
        <v>0.18</v>
      </c>
      <c r="G107" s="11">
        <f t="shared" si="4"/>
        <v>21.524999999999999</v>
      </c>
      <c r="H107" s="9" t="s">
        <v>66</v>
      </c>
    </row>
    <row r="108" spans="1:8" ht="20.100000000000001" customHeight="1" x14ac:dyDescent="0.25">
      <c r="A108" s="7" t="s">
        <v>2003</v>
      </c>
      <c r="B108" s="19" t="s">
        <v>2004</v>
      </c>
      <c r="C108" s="19" t="s">
        <v>2005</v>
      </c>
      <c r="D108" s="9" t="s">
        <v>4015</v>
      </c>
      <c r="E108" s="9">
        <v>21</v>
      </c>
      <c r="F108" s="10">
        <v>0.18</v>
      </c>
      <c r="G108" s="11">
        <f t="shared" si="4"/>
        <v>17.22</v>
      </c>
      <c r="H108" s="9" t="s">
        <v>66</v>
      </c>
    </row>
    <row r="109" spans="1:8" ht="20.100000000000001" customHeight="1" x14ac:dyDescent="0.25">
      <c r="A109" s="7" t="s">
        <v>1899</v>
      </c>
      <c r="B109" s="19" t="s">
        <v>1900</v>
      </c>
      <c r="C109" s="19" t="s">
        <v>1901</v>
      </c>
      <c r="D109" s="9" t="s">
        <v>4015</v>
      </c>
      <c r="E109" s="9">
        <v>21</v>
      </c>
      <c r="F109" s="10">
        <v>0.18</v>
      </c>
      <c r="G109" s="11">
        <f t="shared" si="4"/>
        <v>17.22</v>
      </c>
      <c r="H109" s="9" t="s">
        <v>66</v>
      </c>
    </row>
    <row r="110" spans="1:8" ht="20.100000000000001" customHeight="1" x14ac:dyDescent="0.25">
      <c r="A110" s="7" t="s">
        <v>1928</v>
      </c>
      <c r="B110" s="19" t="s">
        <v>1929</v>
      </c>
      <c r="C110" s="19" t="s">
        <v>1892</v>
      </c>
      <c r="D110" s="9" t="s">
        <v>4015</v>
      </c>
      <c r="E110" s="9">
        <v>21</v>
      </c>
      <c r="F110" s="10">
        <v>0.18</v>
      </c>
      <c r="G110" s="11">
        <f t="shared" si="4"/>
        <v>17.22</v>
      </c>
      <c r="H110" s="9" t="s">
        <v>66</v>
      </c>
    </row>
    <row r="111" spans="1:8" ht="20.100000000000001" customHeight="1" x14ac:dyDescent="0.25">
      <c r="A111" s="7" t="s">
        <v>1930</v>
      </c>
      <c r="B111" s="19" t="s">
        <v>1931</v>
      </c>
      <c r="C111" s="19" t="s">
        <v>1843</v>
      </c>
      <c r="D111" s="9" t="s">
        <v>4015</v>
      </c>
      <c r="E111" s="9">
        <v>21</v>
      </c>
      <c r="F111" s="10">
        <v>0.18</v>
      </c>
      <c r="G111" s="11">
        <f t="shared" si="4"/>
        <v>17.22</v>
      </c>
      <c r="H111" s="9" t="s">
        <v>66</v>
      </c>
    </row>
    <row r="112" spans="1:8" ht="20.100000000000001" customHeight="1" x14ac:dyDescent="0.25">
      <c r="A112" s="7" t="s">
        <v>1932</v>
      </c>
      <c r="B112" s="19" t="s">
        <v>1933</v>
      </c>
      <c r="C112" s="19" t="s">
        <v>1840</v>
      </c>
      <c r="D112" s="9" t="s">
        <v>4015</v>
      </c>
      <c r="E112" s="9">
        <v>21</v>
      </c>
      <c r="F112" s="10">
        <v>0.18</v>
      </c>
      <c r="G112" s="11">
        <f t="shared" si="4"/>
        <v>17.22</v>
      </c>
      <c r="H112" s="9" t="s">
        <v>66</v>
      </c>
    </row>
    <row r="113" spans="1:8" ht="20.100000000000001" customHeight="1" x14ac:dyDescent="0.25">
      <c r="A113" s="7" t="s">
        <v>1955</v>
      </c>
      <c r="B113" s="19" t="s">
        <v>1956</v>
      </c>
      <c r="C113" s="19" t="s">
        <v>1957</v>
      </c>
      <c r="D113" s="9" t="s">
        <v>4015</v>
      </c>
      <c r="E113" s="9">
        <v>28.35</v>
      </c>
      <c r="F113" s="10">
        <v>0.18</v>
      </c>
      <c r="G113" s="11">
        <f t="shared" si="4"/>
        <v>23.247</v>
      </c>
      <c r="H113" s="9" t="s">
        <v>66</v>
      </c>
    </row>
    <row r="114" spans="1:8" ht="20.100000000000001" customHeight="1" x14ac:dyDescent="0.25">
      <c r="A114" s="7" t="s">
        <v>1991</v>
      </c>
      <c r="B114" s="19" t="s">
        <v>1992</v>
      </c>
      <c r="C114" s="19" t="s">
        <v>1993</v>
      </c>
      <c r="D114" s="9" t="s">
        <v>4015</v>
      </c>
      <c r="E114" s="9">
        <v>21</v>
      </c>
      <c r="F114" s="10">
        <v>0.18</v>
      </c>
      <c r="G114" s="11">
        <f t="shared" si="4"/>
        <v>17.22</v>
      </c>
      <c r="H114" s="9" t="s">
        <v>66</v>
      </c>
    </row>
    <row r="115" spans="1:8" ht="20.100000000000001" customHeight="1" x14ac:dyDescent="0.25">
      <c r="A115" s="7" t="s">
        <v>1994</v>
      </c>
      <c r="B115" s="19" t="s">
        <v>1995</v>
      </c>
      <c r="C115" s="19" t="s">
        <v>1996</v>
      </c>
      <c r="D115" s="9" t="s">
        <v>4015</v>
      </c>
      <c r="E115" s="9">
        <v>21</v>
      </c>
      <c r="F115" s="10">
        <v>0.18</v>
      </c>
      <c r="G115" s="11">
        <f t="shared" si="4"/>
        <v>17.22</v>
      </c>
      <c r="H115" s="9" t="s">
        <v>66</v>
      </c>
    </row>
    <row r="116" spans="1:8" ht="20.100000000000001" customHeight="1" x14ac:dyDescent="0.25">
      <c r="A116" s="7" t="s">
        <v>1997</v>
      </c>
      <c r="B116" s="19" t="s">
        <v>1998</v>
      </c>
      <c r="C116" s="19" t="s">
        <v>1999</v>
      </c>
      <c r="D116" s="9" t="s">
        <v>4015</v>
      </c>
      <c r="E116" s="9">
        <v>21</v>
      </c>
      <c r="F116" s="10">
        <v>0.18</v>
      </c>
      <c r="G116" s="11">
        <f t="shared" si="4"/>
        <v>17.22</v>
      </c>
      <c r="H116" s="9" t="s">
        <v>66</v>
      </c>
    </row>
    <row r="117" spans="1:8" ht="20.100000000000001" customHeight="1" x14ac:dyDescent="0.25">
      <c r="A117" s="7" t="s">
        <v>2006</v>
      </c>
      <c r="B117" s="19" t="s">
        <v>2007</v>
      </c>
      <c r="C117" s="19" t="s">
        <v>2008</v>
      </c>
      <c r="D117" s="9" t="s">
        <v>4015</v>
      </c>
      <c r="E117" s="9">
        <v>21</v>
      </c>
      <c r="F117" s="10">
        <v>0.18</v>
      </c>
      <c r="G117" s="11">
        <f t="shared" si="4"/>
        <v>17.22</v>
      </c>
      <c r="H117" s="9" t="s">
        <v>66</v>
      </c>
    </row>
    <row r="118" spans="1:8" ht="20.100000000000001" customHeight="1" x14ac:dyDescent="0.25">
      <c r="A118" s="7" t="s">
        <v>2009</v>
      </c>
      <c r="B118" s="19" t="s">
        <v>2010</v>
      </c>
      <c r="C118" s="19" t="s">
        <v>2011</v>
      </c>
      <c r="D118" s="9" t="s">
        <v>4015</v>
      </c>
      <c r="E118" s="9">
        <v>21</v>
      </c>
      <c r="F118" s="10">
        <v>0.18</v>
      </c>
      <c r="G118" s="11">
        <f t="shared" si="4"/>
        <v>17.22</v>
      </c>
      <c r="H118" s="9" t="s">
        <v>66</v>
      </c>
    </row>
    <row r="119" spans="1:8" ht="20.100000000000001" customHeight="1" x14ac:dyDescent="0.25">
      <c r="A119" s="7" t="s">
        <v>2075</v>
      </c>
      <c r="B119" s="19" t="s">
        <v>2076</v>
      </c>
      <c r="C119" s="8">
        <v>9782092519101</v>
      </c>
      <c r="D119" s="9" t="s">
        <v>4015</v>
      </c>
      <c r="E119" s="9">
        <v>21</v>
      </c>
      <c r="F119" s="10">
        <v>0.18</v>
      </c>
      <c r="G119" s="11">
        <f t="shared" si="4"/>
        <v>17.22</v>
      </c>
      <c r="H119" s="9" t="s">
        <v>66</v>
      </c>
    </row>
    <row r="120" spans="1:8" ht="20.100000000000001" customHeight="1" x14ac:dyDescent="0.25">
      <c r="A120" s="7" t="s">
        <v>2070</v>
      </c>
      <c r="B120" s="19" t="s">
        <v>2071</v>
      </c>
      <c r="C120" s="8">
        <v>9782092519100</v>
      </c>
      <c r="D120" s="9" t="s">
        <v>4015</v>
      </c>
      <c r="E120" s="9">
        <v>21</v>
      </c>
      <c r="F120" s="10">
        <v>0.18</v>
      </c>
      <c r="G120" s="11">
        <f t="shared" si="4"/>
        <v>17.22</v>
      </c>
      <c r="H120" s="9" t="s">
        <v>66</v>
      </c>
    </row>
    <row r="121" spans="1:8" ht="20.100000000000001" customHeight="1" x14ac:dyDescent="0.25">
      <c r="A121" s="7" t="s">
        <v>530</v>
      </c>
      <c r="B121" s="19" t="s">
        <v>531</v>
      </c>
      <c r="C121" s="19" t="s">
        <v>532</v>
      </c>
      <c r="D121" s="9" t="s">
        <v>4015</v>
      </c>
      <c r="E121" s="9">
        <v>47</v>
      </c>
      <c r="F121" s="10">
        <v>0.5</v>
      </c>
      <c r="G121" s="11">
        <f>E121*50%</f>
        <v>23.5</v>
      </c>
      <c r="H121" s="9" t="s">
        <v>3937</v>
      </c>
    </row>
    <row r="122" spans="1:8" ht="20.100000000000001" customHeight="1" x14ac:dyDescent="0.25">
      <c r="A122" s="7" t="s">
        <v>778</v>
      </c>
      <c r="B122" s="19" t="s">
        <v>779</v>
      </c>
      <c r="C122" s="19" t="s">
        <v>780</v>
      </c>
      <c r="D122" s="9" t="s">
        <v>4015</v>
      </c>
      <c r="E122" s="9">
        <v>29</v>
      </c>
      <c r="F122" s="10">
        <v>0.45</v>
      </c>
      <c r="G122" s="11">
        <f>E122*55%</f>
        <v>15.950000000000001</v>
      </c>
      <c r="H122" s="9" t="s">
        <v>3937</v>
      </c>
    </row>
    <row r="123" spans="1:8" ht="20.100000000000001" customHeight="1" x14ac:dyDescent="0.25">
      <c r="A123" s="7" t="s">
        <v>636</v>
      </c>
      <c r="B123" s="19" t="s">
        <v>637</v>
      </c>
      <c r="C123" s="19" t="s">
        <v>638</v>
      </c>
      <c r="D123" s="9" t="s">
        <v>4015</v>
      </c>
      <c r="E123" s="9">
        <v>32</v>
      </c>
      <c r="F123" s="10">
        <v>0.55000000000000004</v>
      </c>
      <c r="G123" s="11">
        <f>E123*45%</f>
        <v>14.4</v>
      </c>
      <c r="H123" s="9" t="s">
        <v>3937</v>
      </c>
    </row>
    <row r="124" spans="1:8" ht="20.100000000000001" customHeight="1" x14ac:dyDescent="0.25">
      <c r="A124" s="7" t="s">
        <v>527</v>
      </c>
      <c r="B124" s="19" t="s">
        <v>528</v>
      </c>
      <c r="C124" s="19" t="s">
        <v>529</v>
      </c>
      <c r="D124" s="9" t="s">
        <v>4015</v>
      </c>
      <c r="E124" s="9">
        <v>47</v>
      </c>
      <c r="F124" s="10">
        <v>0.45</v>
      </c>
      <c r="G124" s="11">
        <f>E124*55%</f>
        <v>25.85</v>
      </c>
      <c r="H124" s="9" t="s">
        <v>3937</v>
      </c>
    </row>
    <row r="125" spans="1:8" ht="20.100000000000001" customHeight="1" x14ac:dyDescent="0.25">
      <c r="A125" s="7" t="s">
        <v>533</v>
      </c>
      <c r="B125" s="19" t="s">
        <v>534</v>
      </c>
      <c r="C125" s="19" t="s">
        <v>535</v>
      </c>
      <c r="D125" s="9" t="s">
        <v>4015</v>
      </c>
      <c r="E125" s="9">
        <v>47</v>
      </c>
      <c r="F125" s="10">
        <v>0.55000000000000004</v>
      </c>
      <c r="G125" s="11">
        <f>E125*45%</f>
        <v>21.150000000000002</v>
      </c>
      <c r="H125" s="9" t="s">
        <v>3937</v>
      </c>
    </row>
    <row r="126" spans="1:8" ht="20.100000000000001" customHeight="1" x14ac:dyDescent="0.25">
      <c r="A126" s="7" t="s">
        <v>536</v>
      </c>
      <c r="B126" s="19" t="s">
        <v>537</v>
      </c>
      <c r="C126" s="19" t="s">
        <v>538</v>
      </c>
      <c r="D126" s="9" t="s">
        <v>4015</v>
      </c>
      <c r="E126" s="9">
        <v>29</v>
      </c>
      <c r="F126" s="10">
        <v>0.5</v>
      </c>
      <c r="G126" s="11">
        <f>E126*50%</f>
        <v>14.5</v>
      </c>
      <c r="H126" s="9" t="s">
        <v>3937</v>
      </c>
    </row>
    <row r="127" spans="1:8" ht="20.100000000000001" customHeight="1" x14ac:dyDescent="0.25">
      <c r="A127" s="7" t="s">
        <v>792</v>
      </c>
      <c r="B127" s="19" t="s">
        <v>793</v>
      </c>
      <c r="C127" s="19" t="s">
        <v>794</v>
      </c>
      <c r="D127" s="9" t="s">
        <v>4015</v>
      </c>
      <c r="E127" s="9">
        <v>29</v>
      </c>
      <c r="F127" s="10">
        <v>0.5</v>
      </c>
      <c r="G127" s="11">
        <f>E127*50%</f>
        <v>14.5</v>
      </c>
      <c r="H127" s="9" t="s">
        <v>3937</v>
      </c>
    </row>
    <row r="128" spans="1:8" ht="20.100000000000001" customHeight="1" x14ac:dyDescent="0.25">
      <c r="A128" s="7" t="s">
        <v>781</v>
      </c>
      <c r="B128" s="19" t="s">
        <v>782</v>
      </c>
      <c r="C128" s="19" t="s">
        <v>783</v>
      </c>
      <c r="D128" s="9" t="s">
        <v>4015</v>
      </c>
      <c r="E128" s="9">
        <v>29</v>
      </c>
      <c r="F128" s="10">
        <v>0.5</v>
      </c>
      <c r="G128" s="11">
        <f>E128*50%</f>
        <v>14.5</v>
      </c>
      <c r="H128" s="9" t="s">
        <v>3937</v>
      </c>
    </row>
    <row r="129" spans="1:8" ht="20.100000000000001" customHeight="1" x14ac:dyDescent="0.25">
      <c r="A129" s="7" t="s">
        <v>773</v>
      </c>
      <c r="B129" s="19" t="s">
        <v>774</v>
      </c>
      <c r="C129" s="19" t="s">
        <v>775</v>
      </c>
      <c r="D129" s="9" t="s">
        <v>4015</v>
      </c>
      <c r="E129" s="9">
        <v>24</v>
      </c>
      <c r="F129" s="10">
        <v>0.4</v>
      </c>
      <c r="G129" s="11">
        <f>E129*60%</f>
        <v>14.399999999999999</v>
      </c>
      <c r="H129" s="9" t="s">
        <v>3937</v>
      </c>
    </row>
    <row r="130" spans="1:8" ht="20.100000000000001" customHeight="1" x14ac:dyDescent="0.25">
      <c r="A130" s="7" t="s">
        <v>633</v>
      </c>
      <c r="B130" s="19" t="s">
        <v>634</v>
      </c>
      <c r="C130" s="19" t="s">
        <v>635</v>
      </c>
      <c r="D130" s="9" t="s">
        <v>4015</v>
      </c>
      <c r="E130" s="9">
        <v>29</v>
      </c>
      <c r="F130" s="10">
        <v>0.5</v>
      </c>
      <c r="G130" s="11">
        <f>E130*55%</f>
        <v>15.950000000000001</v>
      </c>
      <c r="H130" s="9" t="s">
        <v>3937</v>
      </c>
    </row>
    <row r="131" spans="1:8" ht="20.100000000000001" customHeight="1" x14ac:dyDescent="0.25">
      <c r="A131" s="7" t="s">
        <v>776</v>
      </c>
      <c r="B131" s="19" t="s">
        <v>3813</v>
      </c>
      <c r="C131" s="19" t="s">
        <v>777</v>
      </c>
      <c r="D131" s="9" t="s">
        <v>4015</v>
      </c>
      <c r="E131" s="9">
        <v>27</v>
      </c>
      <c r="F131" s="10">
        <v>0.5</v>
      </c>
      <c r="G131" s="11">
        <f>E131*50%</f>
        <v>13.5</v>
      </c>
      <c r="H131" s="9" t="s">
        <v>3937</v>
      </c>
    </row>
    <row r="132" spans="1:8" ht="20.100000000000001" customHeight="1" x14ac:dyDescent="0.25">
      <c r="A132" s="7" t="s">
        <v>784</v>
      </c>
      <c r="B132" s="19" t="s">
        <v>785</v>
      </c>
      <c r="C132" s="19" t="s">
        <v>786</v>
      </c>
      <c r="D132" s="9" t="s">
        <v>4015</v>
      </c>
      <c r="E132" s="9">
        <v>32</v>
      </c>
      <c r="F132" s="10">
        <v>0.45</v>
      </c>
      <c r="G132" s="11">
        <f>E132*55%</f>
        <v>17.600000000000001</v>
      </c>
      <c r="H132" s="9" t="s">
        <v>3937</v>
      </c>
    </row>
    <row r="133" spans="1:8" ht="20.100000000000001" customHeight="1" x14ac:dyDescent="0.25">
      <c r="A133" s="7" t="s">
        <v>3272</v>
      </c>
      <c r="B133" s="19" t="s">
        <v>3273</v>
      </c>
      <c r="C133" s="19" t="s">
        <v>3274</v>
      </c>
      <c r="D133" s="9" t="s">
        <v>4015</v>
      </c>
      <c r="E133" s="9">
        <v>29.95</v>
      </c>
      <c r="F133" s="10">
        <v>0.2</v>
      </c>
      <c r="G133" s="11">
        <f>E133*80%</f>
        <v>23.96</v>
      </c>
      <c r="H133" s="9" t="s">
        <v>2</v>
      </c>
    </row>
    <row r="134" spans="1:8" ht="20.100000000000001" customHeight="1" x14ac:dyDescent="0.25">
      <c r="A134" s="7" t="s">
        <v>2287</v>
      </c>
      <c r="B134" s="19" t="s">
        <v>2288</v>
      </c>
      <c r="C134" s="19" t="s">
        <v>2289</v>
      </c>
      <c r="D134" s="9" t="s">
        <v>4015</v>
      </c>
      <c r="E134" s="9">
        <v>39.5</v>
      </c>
      <c r="F134" s="10">
        <v>0.2</v>
      </c>
      <c r="G134" s="11">
        <f>E134*80%</f>
        <v>31.6</v>
      </c>
      <c r="H134" s="9" t="s">
        <v>2</v>
      </c>
    </row>
    <row r="135" spans="1:8" ht="20.100000000000001" customHeight="1" x14ac:dyDescent="0.25">
      <c r="A135" s="7" t="s">
        <v>1042</v>
      </c>
      <c r="B135" s="19" t="s">
        <v>1043</v>
      </c>
      <c r="C135" s="19" t="s">
        <v>946</v>
      </c>
      <c r="D135" s="9" t="s">
        <v>4015</v>
      </c>
      <c r="E135" s="9">
        <v>30</v>
      </c>
      <c r="F135" s="10">
        <v>0.25</v>
      </c>
      <c r="G135" s="11">
        <f>E135*75%</f>
        <v>22.5</v>
      </c>
      <c r="H135" s="9" t="s">
        <v>3937</v>
      </c>
    </row>
    <row r="136" spans="1:8" ht="20.100000000000001" customHeight="1" x14ac:dyDescent="0.25">
      <c r="A136" s="7" t="s">
        <v>944</v>
      </c>
      <c r="B136" s="19" t="s">
        <v>945</v>
      </c>
      <c r="C136" s="19" t="s">
        <v>946</v>
      </c>
      <c r="D136" s="9" t="s">
        <v>4015</v>
      </c>
      <c r="E136" s="9">
        <v>30</v>
      </c>
      <c r="F136" s="10">
        <v>0.25</v>
      </c>
      <c r="G136" s="11">
        <f>E136*75%</f>
        <v>22.5</v>
      </c>
      <c r="H136" s="9" t="s">
        <v>3937</v>
      </c>
    </row>
    <row r="137" spans="1:8" ht="20.100000000000001" customHeight="1" x14ac:dyDescent="0.25">
      <c r="A137" s="7" t="s">
        <v>226</v>
      </c>
      <c r="B137" s="19" t="s">
        <v>227</v>
      </c>
      <c r="C137" s="19" t="s">
        <v>228</v>
      </c>
      <c r="D137" s="9" t="s">
        <v>4015</v>
      </c>
      <c r="E137" s="9">
        <v>54</v>
      </c>
      <c r="F137" s="13">
        <v>0.2</v>
      </c>
      <c r="G137" s="11">
        <f>E137*80%</f>
        <v>43.2</v>
      </c>
      <c r="H137" s="9" t="s">
        <v>2</v>
      </c>
    </row>
    <row r="138" spans="1:8" ht="20.100000000000001" customHeight="1" x14ac:dyDescent="0.25">
      <c r="A138" s="7" t="s">
        <v>467</v>
      </c>
      <c r="B138" s="19" t="s">
        <v>468</v>
      </c>
      <c r="C138" s="19" t="s">
        <v>469</v>
      </c>
      <c r="D138" s="9" t="s">
        <v>4015</v>
      </c>
      <c r="E138" s="9">
        <v>58</v>
      </c>
      <c r="F138" s="10">
        <v>0.55000000000000004</v>
      </c>
      <c r="G138" s="11">
        <f>E138*45%</f>
        <v>26.1</v>
      </c>
      <c r="H138" s="9" t="s">
        <v>3937</v>
      </c>
    </row>
    <row r="139" spans="1:8" ht="20.100000000000001" customHeight="1" x14ac:dyDescent="0.25">
      <c r="A139" s="7" t="s">
        <v>551</v>
      </c>
      <c r="B139" s="19" t="s">
        <v>552</v>
      </c>
      <c r="C139" s="19" t="s">
        <v>553</v>
      </c>
      <c r="D139" s="9" t="s">
        <v>4015</v>
      </c>
      <c r="E139" s="9">
        <v>58</v>
      </c>
      <c r="F139" s="10">
        <v>0.51</v>
      </c>
      <c r="G139" s="11">
        <f>E139*49%</f>
        <v>28.419999999999998</v>
      </c>
      <c r="H139" s="9" t="s">
        <v>3937</v>
      </c>
    </row>
    <row r="140" spans="1:8" ht="20.100000000000001" customHeight="1" x14ac:dyDescent="0.25">
      <c r="A140" s="7" t="s">
        <v>1803</v>
      </c>
      <c r="B140" s="19" t="s">
        <v>1804</v>
      </c>
      <c r="C140" s="19" t="s">
        <v>1805</v>
      </c>
      <c r="D140" s="9" t="s">
        <v>4015</v>
      </c>
      <c r="E140" s="9">
        <v>39.5</v>
      </c>
      <c r="F140" s="10">
        <v>0.18</v>
      </c>
      <c r="G140" s="11">
        <f>E140*82%</f>
        <v>32.39</v>
      </c>
      <c r="H140" s="9" t="s">
        <v>66</v>
      </c>
    </row>
    <row r="141" spans="1:8" ht="20.100000000000001" customHeight="1" x14ac:dyDescent="0.25">
      <c r="A141" s="7" t="s">
        <v>3365</v>
      </c>
      <c r="B141" s="19" t="s">
        <v>3366</v>
      </c>
      <c r="C141" s="19" t="s">
        <v>3367</v>
      </c>
      <c r="D141" s="9" t="s">
        <v>4015</v>
      </c>
      <c r="E141" s="9">
        <v>45</v>
      </c>
      <c r="F141" s="10">
        <v>0.2</v>
      </c>
      <c r="G141" s="11">
        <f>E141*80%</f>
        <v>36</v>
      </c>
      <c r="H141" s="9" t="s">
        <v>2</v>
      </c>
    </row>
    <row r="142" spans="1:8" ht="20.100000000000001" customHeight="1" x14ac:dyDescent="0.25">
      <c r="A142" s="7" t="s">
        <v>3350</v>
      </c>
      <c r="B142" s="19" t="s">
        <v>3351</v>
      </c>
      <c r="C142" s="19" t="s">
        <v>3352</v>
      </c>
      <c r="D142" s="9" t="s">
        <v>4015</v>
      </c>
      <c r="E142" s="9">
        <v>69.95</v>
      </c>
      <c r="F142" s="10">
        <v>0.2</v>
      </c>
      <c r="G142" s="11">
        <f>E142*80%</f>
        <v>55.960000000000008</v>
      </c>
      <c r="H142" s="9" t="s">
        <v>2</v>
      </c>
    </row>
    <row r="143" spans="1:8" ht="20.100000000000001" customHeight="1" x14ac:dyDescent="0.25">
      <c r="A143" s="7" t="s">
        <v>3888</v>
      </c>
      <c r="B143" s="19" t="s">
        <v>3889</v>
      </c>
      <c r="C143" s="19" t="s">
        <v>3890</v>
      </c>
      <c r="D143" s="9" t="s">
        <v>4015</v>
      </c>
      <c r="E143" s="9">
        <v>24</v>
      </c>
      <c r="F143" s="13">
        <v>0.4</v>
      </c>
      <c r="G143" s="11">
        <f>E143*60%</f>
        <v>14.399999999999999</v>
      </c>
      <c r="H143" s="9" t="s">
        <v>2</v>
      </c>
    </row>
    <row r="144" spans="1:8" ht="20.100000000000001" customHeight="1" x14ac:dyDescent="0.25">
      <c r="A144" s="7" t="s">
        <v>229</v>
      </c>
      <c r="B144" s="19" t="s">
        <v>230</v>
      </c>
      <c r="C144" s="19" t="s">
        <v>231</v>
      </c>
      <c r="D144" s="9" t="s">
        <v>4015</v>
      </c>
      <c r="E144" s="9">
        <v>31.99</v>
      </c>
      <c r="F144" s="13">
        <v>0.2</v>
      </c>
      <c r="G144" s="11">
        <f>E144*80%</f>
        <v>25.591999999999999</v>
      </c>
      <c r="H144" s="9" t="s">
        <v>66</v>
      </c>
    </row>
    <row r="145" spans="1:8" ht="20.100000000000001" customHeight="1" x14ac:dyDescent="0.25">
      <c r="A145" s="7" t="s">
        <v>581</v>
      </c>
      <c r="B145" s="19" t="s">
        <v>582</v>
      </c>
      <c r="C145" s="19" t="s">
        <v>583</v>
      </c>
      <c r="D145" s="9" t="s">
        <v>4015</v>
      </c>
      <c r="E145" s="9">
        <v>25</v>
      </c>
      <c r="F145" s="10">
        <v>0.5</v>
      </c>
      <c r="G145" s="11">
        <f t="shared" ref="G145:G167" si="5">E145*50%</f>
        <v>12.5</v>
      </c>
      <c r="H145" s="9" t="s">
        <v>3937</v>
      </c>
    </row>
    <row r="146" spans="1:8" ht="20.100000000000001" customHeight="1" x14ac:dyDescent="0.25">
      <c r="A146" s="7" t="s">
        <v>584</v>
      </c>
      <c r="B146" s="19" t="s">
        <v>585</v>
      </c>
      <c r="C146" s="19" t="s">
        <v>586</v>
      </c>
      <c r="D146" s="9" t="s">
        <v>4015</v>
      </c>
      <c r="E146" s="9">
        <v>25</v>
      </c>
      <c r="F146" s="10">
        <v>0.5</v>
      </c>
      <c r="G146" s="11">
        <f t="shared" si="5"/>
        <v>12.5</v>
      </c>
      <c r="H146" s="9" t="s">
        <v>3937</v>
      </c>
    </row>
    <row r="147" spans="1:8" ht="20.100000000000001" customHeight="1" x14ac:dyDescent="0.25">
      <c r="A147" s="7" t="s">
        <v>671</v>
      </c>
      <c r="B147" s="19" t="s">
        <v>672</v>
      </c>
      <c r="C147" s="19" t="s">
        <v>656</v>
      </c>
      <c r="D147" s="9" t="s">
        <v>4015</v>
      </c>
      <c r="E147" s="9">
        <v>25</v>
      </c>
      <c r="F147" s="10">
        <v>0.5</v>
      </c>
      <c r="G147" s="11">
        <f t="shared" si="5"/>
        <v>12.5</v>
      </c>
      <c r="H147" s="9" t="s">
        <v>3937</v>
      </c>
    </row>
    <row r="148" spans="1:8" ht="20.100000000000001" customHeight="1" x14ac:dyDescent="0.25">
      <c r="A148" s="7" t="s">
        <v>587</v>
      </c>
      <c r="B148" s="19" t="s">
        <v>588</v>
      </c>
      <c r="C148" s="19" t="s">
        <v>589</v>
      </c>
      <c r="D148" s="9" t="s">
        <v>4015</v>
      </c>
      <c r="E148" s="9">
        <v>25</v>
      </c>
      <c r="F148" s="10">
        <v>0.5</v>
      </c>
      <c r="G148" s="11">
        <f t="shared" si="5"/>
        <v>12.5</v>
      </c>
      <c r="H148" s="9" t="s">
        <v>3937</v>
      </c>
    </row>
    <row r="149" spans="1:8" ht="20.100000000000001" customHeight="1" x14ac:dyDescent="0.25">
      <c r="A149" s="7" t="s">
        <v>593</v>
      </c>
      <c r="B149" s="19" t="s">
        <v>594</v>
      </c>
      <c r="C149" s="19" t="s">
        <v>595</v>
      </c>
      <c r="D149" s="9" t="s">
        <v>4015</v>
      </c>
      <c r="E149" s="9">
        <v>25</v>
      </c>
      <c r="F149" s="10">
        <v>0.5</v>
      </c>
      <c r="G149" s="11">
        <f t="shared" si="5"/>
        <v>12.5</v>
      </c>
      <c r="H149" s="9" t="s">
        <v>3937</v>
      </c>
    </row>
    <row r="150" spans="1:8" ht="20.100000000000001" customHeight="1" x14ac:dyDescent="0.25">
      <c r="A150" s="7" t="s">
        <v>596</v>
      </c>
      <c r="B150" s="19" t="s">
        <v>597</v>
      </c>
      <c r="C150" s="19" t="s">
        <v>598</v>
      </c>
      <c r="D150" s="9" t="s">
        <v>4015</v>
      </c>
      <c r="E150" s="9">
        <v>25</v>
      </c>
      <c r="F150" s="10">
        <v>0.5</v>
      </c>
      <c r="G150" s="11">
        <f t="shared" si="5"/>
        <v>12.5</v>
      </c>
      <c r="H150" s="9" t="s">
        <v>3937</v>
      </c>
    </row>
    <row r="151" spans="1:8" ht="20.100000000000001" customHeight="1" x14ac:dyDescent="0.25">
      <c r="A151" s="7" t="s">
        <v>642</v>
      </c>
      <c r="B151" s="19" t="s">
        <v>643</v>
      </c>
      <c r="C151" s="19" t="s">
        <v>644</v>
      </c>
      <c r="D151" s="9" t="s">
        <v>4015</v>
      </c>
      <c r="E151" s="9">
        <v>25</v>
      </c>
      <c r="F151" s="10">
        <v>0.5</v>
      </c>
      <c r="G151" s="11">
        <f t="shared" si="5"/>
        <v>12.5</v>
      </c>
      <c r="H151" s="9" t="s">
        <v>3937</v>
      </c>
    </row>
    <row r="152" spans="1:8" ht="20.100000000000001" customHeight="1" x14ac:dyDescent="0.25">
      <c r="A152" s="7" t="s">
        <v>645</v>
      </c>
      <c r="B152" s="19" t="s">
        <v>646</v>
      </c>
      <c r="C152" s="19" t="s">
        <v>647</v>
      </c>
      <c r="D152" s="9" t="s">
        <v>4015</v>
      </c>
      <c r="E152" s="9">
        <v>25</v>
      </c>
      <c r="F152" s="10">
        <v>0.5</v>
      </c>
      <c r="G152" s="11">
        <f t="shared" si="5"/>
        <v>12.5</v>
      </c>
      <c r="H152" s="9" t="s">
        <v>3937</v>
      </c>
    </row>
    <row r="153" spans="1:8" ht="20.100000000000001" customHeight="1" x14ac:dyDescent="0.25">
      <c r="A153" s="7" t="s">
        <v>648</v>
      </c>
      <c r="B153" s="19" t="s">
        <v>649</v>
      </c>
      <c r="C153" s="19" t="s">
        <v>650</v>
      </c>
      <c r="D153" s="9" t="s">
        <v>4015</v>
      </c>
      <c r="E153" s="9">
        <v>25</v>
      </c>
      <c r="F153" s="10">
        <v>0.5</v>
      </c>
      <c r="G153" s="11">
        <f t="shared" si="5"/>
        <v>12.5</v>
      </c>
      <c r="H153" s="9" t="s">
        <v>3937</v>
      </c>
    </row>
    <row r="154" spans="1:8" ht="20.100000000000001" customHeight="1" x14ac:dyDescent="0.25">
      <c r="A154" s="7" t="s">
        <v>651</v>
      </c>
      <c r="B154" s="19" t="s">
        <v>652</v>
      </c>
      <c r="C154" s="19" t="s">
        <v>653</v>
      </c>
      <c r="D154" s="9" t="s">
        <v>4015</v>
      </c>
      <c r="E154" s="9">
        <v>25</v>
      </c>
      <c r="F154" s="10">
        <v>0.5</v>
      </c>
      <c r="G154" s="11">
        <f t="shared" si="5"/>
        <v>12.5</v>
      </c>
      <c r="H154" s="9" t="s">
        <v>3937</v>
      </c>
    </row>
    <row r="155" spans="1:8" ht="20.100000000000001" customHeight="1" x14ac:dyDescent="0.25">
      <c r="A155" s="7" t="s">
        <v>654</v>
      </c>
      <c r="B155" s="19" t="s">
        <v>655</v>
      </c>
      <c r="C155" s="19" t="s">
        <v>656</v>
      </c>
      <c r="D155" s="9" t="s">
        <v>4015</v>
      </c>
      <c r="E155" s="9">
        <v>25</v>
      </c>
      <c r="F155" s="10">
        <v>0.5</v>
      </c>
      <c r="G155" s="11">
        <f t="shared" si="5"/>
        <v>12.5</v>
      </c>
      <c r="H155" s="9" t="s">
        <v>3937</v>
      </c>
    </row>
    <row r="156" spans="1:8" ht="20.100000000000001" customHeight="1" x14ac:dyDescent="0.25">
      <c r="A156" s="7" t="s">
        <v>700</v>
      </c>
      <c r="B156" s="19" t="s">
        <v>701</v>
      </c>
      <c r="C156" s="19" t="s">
        <v>702</v>
      </c>
      <c r="D156" s="9" t="s">
        <v>4015</v>
      </c>
      <c r="E156" s="9">
        <v>25</v>
      </c>
      <c r="F156" s="10">
        <v>0.5</v>
      </c>
      <c r="G156" s="11">
        <f t="shared" si="5"/>
        <v>12.5</v>
      </c>
      <c r="H156" s="9" t="s">
        <v>3937</v>
      </c>
    </row>
    <row r="157" spans="1:8" ht="20.100000000000001" customHeight="1" x14ac:dyDescent="0.25">
      <c r="A157" s="7" t="s">
        <v>703</v>
      </c>
      <c r="B157" s="19" t="s">
        <v>704</v>
      </c>
      <c r="C157" s="19" t="s">
        <v>705</v>
      </c>
      <c r="D157" s="9" t="s">
        <v>4015</v>
      </c>
      <c r="E157" s="9">
        <v>25</v>
      </c>
      <c r="F157" s="10">
        <v>0.5</v>
      </c>
      <c r="G157" s="11">
        <f t="shared" si="5"/>
        <v>12.5</v>
      </c>
      <c r="H157" s="9" t="s">
        <v>3937</v>
      </c>
    </row>
    <row r="158" spans="1:8" ht="20.100000000000001" customHeight="1" x14ac:dyDescent="0.25">
      <c r="A158" s="7" t="s">
        <v>706</v>
      </c>
      <c r="B158" s="19" t="s">
        <v>707</v>
      </c>
      <c r="C158" s="19" t="s">
        <v>708</v>
      </c>
      <c r="D158" s="9" t="s">
        <v>4015</v>
      </c>
      <c r="E158" s="9">
        <v>25</v>
      </c>
      <c r="F158" s="10">
        <v>0.5</v>
      </c>
      <c r="G158" s="11">
        <f t="shared" si="5"/>
        <v>12.5</v>
      </c>
      <c r="H158" s="9" t="s">
        <v>3937</v>
      </c>
    </row>
    <row r="159" spans="1:8" ht="20.100000000000001" customHeight="1" x14ac:dyDescent="0.25">
      <c r="A159" s="7" t="s">
        <v>709</v>
      </c>
      <c r="B159" s="19" t="s">
        <v>710</v>
      </c>
      <c r="C159" s="19" t="s">
        <v>711</v>
      </c>
      <c r="D159" s="9" t="s">
        <v>4015</v>
      </c>
      <c r="E159" s="9">
        <v>25</v>
      </c>
      <c r="F159" s="10">
        <v>0.5</v>
      </c>
      <c r="G159" s="11">
        <f t="shared" si="5"/>
        <v>12.5</v>
      </c>
      <c r="H159" s="9" t="s">
        <v>3937</v>
      </c>
    </row>
    <row r="160" spans="1:8" ht="20.100000000000001" customHeight="1" x14ac:dyDescent="0.25">
      <c r="A160" s="7" t="s">
        <v>712</v>
      </c>
      <c r="B160" s="19" t="s">
        <v>713</v>
      </c>
      <c r="C160" s="19" t="s">
        <v>714</v>
      </c>
      <c r="D160" s="9" t="s">
        <v>4015</v>
      </c>
      <c r="E160" s="9">
        <v>25</v>
      </c>
      <c r="F160" s="10">
        <v>0.5</v>
      </c>
      <c r="G160" s="11">
        <f t="shared" si="5"/>
        <v>12.5</v>
      </c>
      <c r="H160" s="9" t="s">
        <v>3937</v>
      </c>
    </row>
    <row r="161" spans="1:8" ht="20.100000000000001" customHeight="1" x14ac:dyDescent="0.25">
      <c r="A161" s="7" t="s">
        <v>715</v>
      </c>
      <c r="B161" s="19" t="s">
        <v>716</v>
      </c>
      <c r="C161" s="19" t="s">
        <v>717</v>
      </c>
      <c r="D161" s="9" t="s">
        <v>4015</v>
      </c>
      <c r="E161" s="9">
        <v>25</v>
      </c>
      <c r="F161" s="10">
        <v>0.5</v>
      </c>
      <c r="G161" s="11">
        <f t="shared" si="5"/>
        <v>12.5</v>
      </c>
      <c r="H161" s="9" t="s">
        <v>3937</v>
      </c>
    </row>
    <row r="162" spans="1:8" ht="20.100000000000001" customHeight="1" x14ac:dyDescent="0.25">
      <c r="A162" s="7" t="s">
        <v>718</v>
      </c>
      <c r="B162" s="19" t="s">
        <v>719</v>
      </c>
      <c r="C162" s="19" t="s">
        <v>720</v>
      </c>
      <c r="D162" s="9" t="s">
        <v>4015</v>
      </c>
      <c r="E162" s="9">
        <v>25</v>
      </c>
      <c r="F162" s="10">
        <v>0.5</v>
      </c>
      <c r="G162" s="11">
        <f t="shared" si="5"/>
        <v>12.5</v>
      </c>
      <c r="H162" s="9" t="s">
        <v>3937</v>
      </c>
    </row>
    <row r="163" spans="1:8" ht="20.100000000000001" customHeight="1" x14ac:dyDescent="0.25">
      <c r="A163" s="7" t="s">
        <v>736</v>
      </c>
      <c r="B163" s="19" t="s">
        <v>737</v>
      </c>
      <c r="C163" s="19" t="s">
        <v>738</v>
      </c>
      <c r="D163" s="9" t="s">
        <v>4015</v>
      </c>
      <c r="E163" s="9">
        <v>25</v>
      </c>
      <c r="F163" s="10">
        <v>0.5</v>
      </c>
      <c r="G163" s="11">
        <f t="shared" si="5"/>
        <v>12.5</v>
      </c>
      <c r="H163" s="9" t="s">
        <v>3937</v>
      </c>
    </row>
    <row r="164" spans="1:8" ht="20.100000000000001" customHeight="1" x14ac:dyDescent="0.25">
      <c r="A164" s="7" t="s">
        <v>761</v>
      </c>
      <c r="B164" s="19" t="s">
        <v>762</v>
      </c>
      <c r="C164" s="19" t="s">
        <v>763</v>
      </c>
      <c r="D164" s="9" t="s">
        <v>4015</v>
      </c>
      <c r="E164" s="9">
        <v>25</v>
      </c>
      <c r="F164" s="10">
        <v>0.5</v>
      </c>
      <c r="G164" s="11">
        <f t="shared" si="5"/>
        <v>12.5</v>
      </c>
      <c r="H164" s="9" t="s">
        <v>3937</v>
      </c>
    </row>
    <row r="165" spans="1:8" ht="20.100000000000001" customHeight="1" x14ac:dyDescent="0.25">
      <c r="A165" s="7" t="s">
        <v>764</v>
      </c>
      <c r="B165" s="19" t="s">
        <v>765</v>
      </c>
      <c r="C165" s="19" t="s">
        <v>766</v>
      </c>
      <c r="D165" s="9" t="s">
        <v>4015</v>
      </c>
      <c r="E165" s="9">
        <v>25</v>
      </c>
      <c r="F165" s="10">
        <v>0.5</v>
      </c>
      <c r="G165" s="11">
        <f t="shared" si="5"/>
        <v>12.5</v>
      </c>
      <c r="H165" s="9" t="s">
        <v>3937</v>
      </c>
    </row>
    <row r="166" spans="1:8" ht="20.100000000000001" customHeight="1" x14ac:dyDescent="0.25">
      <c r="A166" s="7" t="s">
        <v>767</v>
      </c>
      <c r="B166" s="19" t="s">
        <v>768</v>
      </c>
      <c r="C166" s="19" t="s">
        <v>769</v>
      </c>
      <c r="D166" s="9" t="s">
        <v>4015</v>
      </c>
      <c r="E166" s="9">
        <v>25</v>
      </c>
      <c r="F166" s="10">
        <v>0.5</v>
      </c>
      <c r="G166" s="11">
        <f t="shared" si="5"/>
        <v>12.5</v>
      </c>
      <c r="H166" s="9" t="s">
        <v>3937</v>
      </c>
    </row>
    <row r="167" spans="1:8" ht="20.100000000000001" customHeight="1" x14ac:dyDescent="0.25">
      <c r="A167" s="7" t="s">
        <v>770</v>
      </c>
      <c r="B167" s="19" t="s">
        <v>771</v>
      </c>
      <c r="C167" s="19" t="s">
        <v>772</v>
      </c>
      <c r="D167" s="9" t="s">
        <v>4015</v>
      </c>
      <c r="E167" s="9">
        <v>25</v>
      </c>
      <c r="F167" s="10">
        <v>0.5</v>
      </c>
      <c r="G167" s="11">
        <f t="shared" si="5"/>
        <v>12.5</v>
      </c>
      <c r="H167" s="9" t="s">
        <v>3937</v>
      </c>
    </row>
    <row r="168" spans="1:8" ht="20.100000000000001" customHeight="1" x14ac:dyDescent="0.25">
      <c r="A168" s="7" t="s">
        <v>896</v>
      </c>
      <c r="B168" s="19" t="s">
        <v>897</v>
      </c>
      <c r="C168" s="19" t="s">
        <v>898</v>
      </c>
      <c r="D168" s="9" t="s">
        <v>4015</v>
      </c>
      <c r="E168" s="9">
        <v>180</v>
      </c>
      <c r="F168" s="10">
        <v>0.2</v>
      </c>
      <c r="G168" s="11">
        <f>E168*80%</f>
        <v>144</v>
      </c>
      <c r="H168" s="9" t="s">
        <v>3937</v>
      </c>
    </row>
    <row r="169" spans="1:8" ht="20.100000000000001" customHeight="1" x14ac:dyDescent="0.25">
      <c r="A169" s="7" t="s">
        <v>871</v>
      </c>
      <c r="B169" s="19" t="s">
        <v>872</v>
      </c>
      <c r="C169" s="8">
        <v>9783833147456</v>
      </c>
      <c r="D169" s="9" t="s">
        <v>4015</v>
      </c>
      <c r="E169" s="9">
        <v>22.95</v>
      </c>
      <c r="F169" s="10">
        <v>0.3</v>
      </c>
      <c r="G169" s="11">
        <f>E169*70%</f>
        <v>16.064999999999998</v>
      </c>
      <c r="H169" s="9" t="s">
        <v>3937</v>
      </c>
    </row>
    <row r="170" spans="1:8" ht="20.100000000000001" customHeight="1" x14ac:dyDescent="0.25">
      <c r="A170" s="7" t="s">
        <v>3988</v>
      </c>
      <c r="B170" s="19" t="s">
        <v>4018</v>
      </c>
      <c r="C170" s="19" t="s">
        <v>3958</v>
      </c>
      <c r="D170" s="9" t="s">
        <v>4015</v>
      </c>
      <c r="E170" s="9">
        <v>35</v>
      </c>
      <c r="F170" s="10">
        <v>0.2</v>
      </c>
      <c r="G170" s="14">
        <f>E170*80%</f>
        <v>28</v>
      </c>
      <c r="H170" s="9" t="s">
        <v>2</v>
      </c>
    </row>
    <row r="171" spans="1:8" ht="20.100000000000001" customHeight="1" x14ac:dyDescent="0.25">
      <c r="A171" s="7" t="s">
        <v>106</v>
      </c>
      <c r="B171" s="19" t="s">
        <v>107</v>
      </c>
      <c r="C171" s="19" t="s">
        <v>108</v>
      </c>
      <c r="D171" s="9" t="s">
        <v>4015</v>
      </c>
      <c r="E171" s="9">
        <v>53.39</v>
      </c>
      <c r="F171" s="13">
        <v>0.2</v>
      </c>
      <c r="G171" s="11">
        <f>E171*80%</f>
        <v>42.712000000000003</v>
      </c>
      <c r="H171" s="9" t="s">
        <v>66</v>
      </c>
    </row>
    <row r="172" spans="1:8" ht="20.100000000000001" customHeight="1" x14ac:dyDescent="0.25">
      <c r="A172" s="7" t="s">
        <v>328</v>
      </c>
      <c r="B172" s="19" t="s">
        <v>329</v>
      </c>
      <c r="C172" s="19" t="s">
        <v>330</v>
      </c>
      <c r="D172" s="9" t="s">
        <v>4015</v>
      </c>
      <c r="E172" s="9">
        <v>54</v>
      </c>
      <c r="F172" s="13">
        <v>0.2</v>
      </c>
      <c r="G172" s="11">
        <f>E172*80%</f>
        <v>43.2</v>
      </c>
      <c r="H172" s="9" t="s">
        <v>2</v>
      </c>
    </row>
    <row r="173" spans="1:8" ht="20.100000000000001" customHeight="1" x14ac:dyDescent="0.25">
      <c r="A173" s="7" t="s">
        <v>2094</v>
      </c>
      <c r="B173" s="19" t="s">
        <v>2095</v>
      </c>
      <c r="C173" s="19" t="s">
        <v>2096</v>
      </c>
      <c r="D173" s="9" t="s">
        <v>4015</v>
      </c>
      <c r="E173" s="9">
        <v>39.9</v>
      </c>
      <c r="F173" s="10">
        <v>0.18</v>
      </c>
      <c r="G173" s="11">
        <f>E173*82%</f>
        <v>32.717999999999996</v>
      </c>
      <c r="H173" s="9" t="s">
        <v>66</v>
      </c>
    </row>
    <row r="174" spans="1:8" ht="20.100000000000001" customHeight="1" x14ac:dyDescent="0.25">
      <c r="A174" s="7" t="s">
        <v>364</v>
      </c>
      <c r="B174" s="19" t="s">
        <v>365</v>
      </c>
      <c r="C174" s="19" t="s">
        <v>366</v>
      </c>
      <c r="D174" s="9" t="s">
        <v>4015</v>
      </c>
      <c r="E174" s="9">
        <v>96.19</v>
      </c>
      <c r="F174" s="13">
        <v>0.2</v>
      </c>
      <c r="G174" s="11">
        <f>E174*80%</f>
        <v>76.951999999999998</v>
      </c>
      <c r="H174" s="9" t="s">
        <v>66</v>
      </c>
    </row>
    <row r="175" spans="1:8" ht="20.100000000000001" customHeight="1" x14ac:dyDescent="0.25">
      <c r="A175" s="7" t="s">
        <v>2982</v>
      </c>
      <c r="B175" s="19" t="s">
        <v>2983</v>
      </c>
      <c r="C175" s="19" t="s">
        <v>2984</v>
      </c>
      <c r="D175" s="9" t="s">
        <v>4015</v>
      </c>
      <c r="E175" s="9">
        <v>29.99</v>
      </c>
      <c r="F175" s="10">
        <v>0.2</v>
      </c>
      <c r="G175" s="11">
        <f>E175*80%</f>
        <v>23.992000000000001</v>
      </c>
      <c r="H175" s="9" t="s">
        <v>2</v>
      </c>
    </row>
    <row r="176" spans="1:8" ht="20.100000000000001" customHeight="1" x14ac:dyDescent="0.25">
      <c r="A176" s="7" t="s">
        <v>521</v>
      </c>
      <c r="B176" s="19" t="s">
        <v>522</v>
      </c>
      <c r="C176" s="19" t="s">
        <v>523</v>
      </c>
      <c r="D176" s="9" t="s">
        <v>4015</v>
      </c>
      <c r="E176" s="9">
        <v>47</v>
      </c>
      <c r="F176" s="10">
        <v>0.5</v>
      </c>
      <c r="G176" s="11">
        <f>E176*50%</f>
        <v>23.5</v>
      </c>
      <c r="H176" s="9" t="s">
        <v>3937</v>
      </c>
    </row>
    <row r="177" spans="1:8" ht="20.100000000000001" customHeight="1" x14ac:dyDescent="0.25">
      <c r="A177" s="7" t="s">
        <v>2419</v>
      </c>
      <c r="B177" s="19" t="s">
        <v>2420</v>
      </c>
      <c r="C177" s="19" t="s">
        <v>2421</v>
      </c>
      <c r="D177" s="9" t="s">
        <v>4015</v>
      </c>
      <c r="E177" s="9">
        <v>50</v>
      </c>
      <c r="F177" s="10">
        <v>0.2</v>
      </c>
      <c r="G177" s="11">
        <f>E177*80%</f>
        <v>40</v>
      </c>
      <c r="H177" s="9" t="s">
        <v>2</v>
      </c>
    </row>
    <row r="178" spans="1:8" ht="20.100000000000001" customHeight="1" x14ac:dyDescent="0.25">
      <c r="A178" s="7" t="s">
        <v>82</v>
      </c>
      <c r="B178" s="19" t="s">
        <v>83</v>
      </c>
      <c r="C178" s="19" t="s">
        <v>84</v>
      </c>
      <c r="D178" s="9" t="s">
        <v>4015</v>
      </c>
      <c r="E178" s="9">
        <v>31</v>
      </c>
      <c r="F178" s="10">
        <v>0.2</v>
      </c>
      <c r="G178" s="11">
        <f>E178*80%</f>
        <v>24.8</v>
      </c>
      <c r="H178" s="9" t="s">
        <v>3937</v>
      </c>
    </row>
    <row r="179" spans="1:8" ht="20.100000000000001" customHeight="1" x14ac:dyDescent="0.25">
      <c r="A179" s="7" t="s">
        <v>3485</v>
      </c>
      <c r="B179" s="19" t="s">
        <v>3486</v>
      </c>
      <c r="C179" s="19" t="s">
        <v>3487</v>
      </c>
      <c r="D179" s="9" t="s">
        <v>4015</v>
      </c>
      <c r="E179" s="9">
        <v>45</v>
      </c>
      <c r="F179" s="10">
        <v>0.2</v>
      </c>
      <c r="G179" s="11">
        <f>E179*80%</f>
        <v>36</v>
      </c>
      <c r="H179" s="9" t="s">
        <v>3937</v>
      </c>
    </row>
    <row r="180" spans="1:8" ht="20.100000000000001" customHeight="1" x14ac:dyDescent="0.25">
      <c r="A180" s="7" t="s">
        <v>1050</v>
      </c>
      <c r="B180" s="19" t="s">
        <v>1051</v>
      </c>
      <c r="C180" s="19" t="s">
        <v>1052</v>
      </c>
      <c r="D180" s="9" t="s">
        <v>4015</v>
      </c>
      <c r="E180" s="9">
        <v>50</v>
      </c>
      <c r="F180" s="10">
        <v>0.25</v>
      </c>
      <c r="G180" s="11">
        <f>E180*75%</f>
        <v>37.5</v>
      </c>
      <c r="H180" s="9" t="s">
        <v>3937</v>
      </c>
    </row>
    <row r="181" spans="1:8" ht="20.100000000000001" customHeight="1" x14ac:dyDescent="0.25">
      <c r="A181" s="7" t="s">
        <v>151</v>
      </c>
      <c r="B181" s="19" t="s">
        <v>152</v>
      </c>
      <c r="C181" s="19" t="s">
        <v>153</v>
      </c>
      <c r="D181" s="9" t="s">
        <v>4015</v>
      </c>
      <c r="E181" s="9">
        <v>31.99</v>
      </c>
      <c r="F181" s="13">
        <v>0.2</v>
      </c>
      <c r="G181" s="11">
        <f>E181*80%</f>
        <v>25.591999999999999</v>
      </c>
      <c r="H181" s="9" t="s">
        <v>66</v>
      </c>
    </row>
    <row r="182" spans="1:8" ht="20.100000000000001" customHeight="1" x14ac:dyDescent="0.25">
      <c r="A182" s="7" t="s">
        <v>1036</v>
      </c>
      <c r="B182" s="19" t="s">
        <v>1037</v>
      </c>
      <c r="C182" s="19" t="s">
        <v>1038</v>
      </c>
      <c r="D182" s="9" t="s">
        <v>4015</v>
      </c>
      <c r="E182" s="9">
        <v>30</v>
      </c>
      <c r="F182" s="10">
        <v>0.25</v>
      </c>
      <c r="G182" s="11">
        <f>E182*75%</f>
        <v>22.5</v>
      </c>
      <c r="H182" s="9" t="s">
        <v>3937</v>
      </c>
    </row>
    <row r="183" spans="1:8" ht="20.100000000000001" customHeight="1" x14ac:dyDescent="0.25">
      <c r="A183" s="7" t="s">
        <v>379</v>
      </c>
      <c r="B183" s="19" t="s">
        <v>380</v>
      </c>
      <c r="C183" s="19" t="s">
        <v>381</v>
      </c>
      <c r="D183" s="9" t="s">
        <v>4015</v>
      </c>
      <c r="E183" s="9">
        <v>32.24</v>
      </c>
      <c r="F183" s="13">
        <v>0.2</v>
      </c>
      <c r="G183" s="11">
        <f>E183*80%</f>
        <v>25.792000000000002</v>
      </c>
      <c r="H183" s="9" t="s">
        <v>66</v>
      </c>
    </row>
    <row r="184" spans="1:8" ht="20.100000000000001" customHeight="1" x14ac:dyDescent="0.25">
      <c r="A184" s="7" t="s">
        <v>2314</v>
      </c>
      <c r="B184" s="19" t="s">
        <v>2315</v>
      </c>
      <c r="C184" s="19" t="s">
        <v>2316</v>
      </c>
      <c r="D184" s="9" t="s">
        <v>4015</v>
      </c>
      <c r="E184" s="9">
        <v>60</v>
      </c>
      <c r="F184" s="10">
        <v>0.2</v>
      </c>
      <c r="G184" s="11">
        <f>E184*80%</f>
        <v>48</v>
      </c>
      <c r="H184" s="9" t="s">
        <v>2</v>
      </c>
    </row>
    <row r="185" spans="1:8" ht="20.100000000000001" customHeight="1" x14ac:dyDescent="0.25">
      <c r="A185" s="7" t="s">
        <v>3317</v>
      </c>
      <c r="B185" s="19" t="s">
        <v>3318</v>
      </c>
      <c r="C185" s="19" t="s">
        <v>3319</v>
      </c>
      <c r="D185" s="9" t="s">
        <v>4015</v>
      </c>
      <c r="E185" s="9">
        <v>28</v>
      </c>
      <c r="F185" s="10">
        <v>0.2</v>
      </c>
      <c r="G185" s="11">
        <f>E185*80%</f>
        <v>22.400000000000002</v>
      </c>
      <c r="H185" s="9" t="s">
        <v>2</v>
      </c>
    </row>
    <row r="186" spans="1:8" ht="20.100000000000001" customHeight="1" x14ac:dyDescent="0.25">
      <c r="A186" s="7" t="s">
        <v>893</v>
      </c>
      <c r="B186" s="19" t="s">
        <v>894</v>
      </c>
      <c r="C186" s="19" t="s">
        <v>895</v>
      </c>
      <c r="D186" s="9" t="s">
        <v>4015</v>
      </c>
      <c r="E186" s="9">
        <v>46</v>
      </c>
      <c r="F186" s="10">
        <v>0.2</v>
      </c>
      <c r="G186" s="11">
        <f>E186*80%</f>
        <v>36.800000000000004</v>
      </c>
      <c r="H186" s="9" t="s">
        <v>3937</v>
      </c>
    </row>
    <row r="187" spans="1:8" ht="20.100000000000001" customHeight="1" x14ac:dyDescent="0.25">
      <c r="A187" s="7" t="s">
        <v>1877</v>
      </c>
      <c r="B187" s="19" t="s">
        <v>1878</v>
      </c>
      <c r="C187" s="19" t="s">
        <v>1879</v>
      </c>
      <c r="D187" s="9" t="s">
        <v>4015</v>
      </c>
      <c r="E187" s="9">
        <v>41.5</v>
      </c>
      <c r="F187" s="10">
        <v>0.18</v>
      </c>
      <c r="G187" s="11">
        <f>E187*82%</f>
        <v>34.03</v>
      </c>
      <c r="H187" s="9" t="s">
        <v>66</v>
      </c>
    </row>
    <row r="188" spans="1:8" ht="20.100000000000001" customHeight="1" x14ac:dyDescent="0.25">
      <c r="A188" s="7" t="s">
        <v>902</v>
      </c>
      <c r="B188" s="19" t="s">
        <v>903</v>
      </c>
      <c r="C188" s="19" t="s">
        <v>904</v>
      </c>
      <c r="D188" s="9" t="s">
        <v>4015</v>
      </c>
      <c r="E188" s="9">
        <v>33</v>
      </c>
      <c r="F188" s="10">
        <v>0.2</v>
      </c>
      <c r="G188" s="11">
        <f>E188*80%</f>
        <v>26.400000000000002</v>
      </c>
      <c r="H188" s="9" t="s">
        <v>3937</v>
      </c>
    </row>
    <row r="189" spans="1:8" ht="20.100000000000001" customHeight="1" x14ac:dyDescent="0.25">
      <c r="A189" s="7" t="s">
        <v>890</v>
      </c>
      <c r="B189" s="19" t="s">
        <v>891</v>
      </c>
      <c r="C189" s="19" t="s">
        <v>892</v>
      </c>
      <c r="D189" s="9" t="s">
        <v>4015</v>
      </c>
      <c r="E189" s="9">
        <v>46</v>
      </c>
      <c r="F189" s="10">
        <v>0.2</v>
      </c>
      <c r="G189" s="11">
        <f>E189*80%</f>
        <v>36.800000000000004</v>
      </c>
      <c r="H189" s="9" t="s">
        <v>3937</v>
      </c>
    </row>
    <row r="190" spans="1:8" ht="20.100000000000001" customHeight="1" x14ac:dyDescent="0.25">
      <c r="A190" s="7" t="s">
        <v>1809</v>
      </c>
      <c r="B190" s="19" t="s">
        <v>1810</v>
      </c>
      <c r="C190" s="19" t="s">
        <v>1811</v>
      </c>
      <c r="D190" s="9" t="s">
        <v>4015</v>
      </c>
      <c r="E190" s="9">
        <v>29.5</v>
      </c>
      <c r="F190" s="10">
        <v>0.18</v>
      </c>
      <c r="G190" s="11">
        <f>E190*82%</f>
        <v>24.189999999999998</v>
      </c>
      <c r="H190" s="9" t="s">
        <v>66</v>
      </c>
    </row>
    <row r="191" spans="1:8" ht="20.100000000000001" customHeight="1" x14ac:dyDescent="0.25">
      <c r="A191" s="7" t="s">
        <v>744</v>
      </c>
      <c r="B191" s="19" t="s">
        <v>745</v>
      </c>
      <c r="C191" s="19" t="s">
        <v>580</v>
      </c>
      <c r="D191" s="9" t="s">
        <v>4015</v>
      </c>
      <c r="E191" s="9">
        <v>37</v>
      </c>
      <c r="F191" s="10">
        <v>0.5</v>
      </c>
      <c r="G191" s="11">
        <f>E191*50%</f>
        <v>18.5</v>
      </c>
      <c r="H191" s="9" t="s">
        <v>3937</v>
      </c>
    </row>
    <row r="192" spans="1:8" ht="20.100000000000001" customHeight="1" x14ac:dyDescent="0.25">
      <c r="A192" s="7" t="s">
        <v>1853</v>
      </c>
      <c r="B192" s="19" t="s">
        <v>1854</v>
      </c>
      <c r="C192" s="19" t="s">
        <v>1855</v>
      </c>
      <c r="D192" s="9" t="s">
        <v>4015</v>
      </c>
      <c r="E192" s="9">
        <v>23.9</v>
      </c>
      <c r="F192" s="10">
        <v>0.18</v>
      </c>
      <c r="G192" s="11">
        <f>E192*82%</f>
        <v>19.597999999999999</v>
      </c>
      <c r="H192" s="9" t="s">
        <v>66</v>
      </c>
    </row>
    <row r="193" spans="1:8" ht="20.100000000000001" customHeight="1" x14ac:dyDescent="0.25">
      <c r="A193" s="7" t="s">
        <v>2284</v>
      </c>
      <c r="B193" s="19" t="s">
        <v>2285</v>
      </c>
      <c r="C193" s="19" t="s">
        <v>2286</v>
      </c>
      <c r="D193" s="9" t="s">
        <v>4015</v>
      </c>
      <c r="E193" s="9">
        <v>35</v>
      </c>
      <c r="F193" s="10">
        <v>0.2</v>
      </c>
      <c r="G193" s="11">
        <f>E193*80%</f>
        <v>28</v>
      </c>
      <c r="H193" s="9" t="s">
        <v>2</v>
      </c>
    </row>
    <row r="194" spans="1:8" ht="20.100000000000001" customHeight="1" x14ac:dyDescent="0.25">
      <c r="A194" s="7" t="s">
        <v>2305</v>
      </c>
      <c r="B194" s="19" t="s">
        <v>2306</v>
      </c>
      <c r="C194" s="19" t="s">
        <v>2307</v>
      </c>
      <c r="D194" s="9" t="s">
        <v>4015</v>
      </c>
      <c r="E194" s="9">
        <v>35</v>
      </c>
      <c r="F194" s="10">
        <v>0.2</v>
      </c>
      <c r="G194" s="11">
        <f>E194*80%</f>
        <v>28</v>
      </c>
      <c r="H194" s="9" t="s">
        <v>2</v>
      </c>
    </row>
    <row r="195" spans="1:8" ht="20.100000000000001" customHeight="1" x14ac:dyDescent="0.25">
      <c r="A195" s="7" t="s">
        <v>3983</v>
      </c>
      <c r="B195" s="19" t="s">
        <v>4013</v>
      </c>
      <c r="C195" s="19" t="s">
        <v>3953</v>
      </c>
      <c r="D195" s="9" t="s">
        <v>4015</v>
      </c>
      <c r="E195" s="9">
        <v>35</v>
      </c>
      <c r="F195" s="10">
        <v>0.2</v>
      </c>
      <c r="G195" s="14">
        <f>E195*80%</f>
        <v>28</v>
      </c>
      <c r="H195" s="9" t="s">
        <v>2</v>
      </c>
    </row>
    <row r="196" spans="1:8" ht="20.100000000000001" customHeight="1" x14ac:dyDescent="0.25">
      <c r="A196" s="7" t="s">
        <v>439</v>
      </c>
      <c r="B196" s="19" t="s">
        <v>440</v>
      </c>
      <c r="C196" s="19" t="s">
        <v>441</v>
      </c>
      <c r="D196" s="9" t="s">
        <v>4015</v>
      </c>
      <c r="E196" s="9">
        <v>45</v>
      </c>
      <c r="F196" s="10">
        <v>0.48</v>
      </c>
      <c r="G196" s="11">
        <f>E196*52%</f>
        <v>23.400000000000002</v>
      </c>
      <c r="H196" s="9" t="s">
        <v>3937</v>
      </c>
    </row>
    <row r="197" spans="1:8" ht="20.100000000000001" customHeight="1" x14ac:dyDescent="0.25">
      <c r="A197" s="7" t="s">
        <v>442</v>
      </c>
      <c r="B197" s="19" t="s">
        <v>443</v>
      </c>
      <c r="C197" s="19" t="s">
        <v>444</v>
      </c>
      <c r="D197" s="9" t="s">
        <v>4015</v>
      </c>
      <c r="E197" s="9">
        <v>45</v>
      </c>
      <c r="F197" s="10">
        <v>0.48</v>
      </c>
      <c r="G197" s="11">
        <f>E197*52%</f>
        <v>23.400000000000002</v>
      </c>
      <c r="H197" s="9" t="s">
        <v>3937</v>
      </c>
    </row>
    <row r="198" spans="1:8" ht="20.100000000000001" customHeight="1" x14ac:dyDescent="0.25">
      <c r="A198" s="7" t="s">
        <v>445</v>
      </c>
      <c r="B198" s="19" t="s">
        <v>446</v>
      </c>
      <c r="C198" s="19" t="s">
        <v>447</v>
      </c>
      <c r="D198" s="9" t="s">
        <v>4015</v>
      </c>
      <c r="E198" s="9">
        <v>45</v>
      </c>
      <c r="F198" s="10">
        <v>0.48</v>
      </c>
      <c r="G198" s="11">
        <f>E198*52%</f>
        <v>23.400000000000002</v>
      </c>
      <c r="H198" s="9" t="s">
        <v>3937</v>
      </c>
    </row>
    <row r="199" spans="1:8" ht="20.100000000000001" customHeight="1" x14ac:dyDescent="0.25">
      <c r="A199" s="7" t="s">
        <v>448</v>
      </c>
      <c r="B199" s="19" t="s">
        <v>449</v>
      </c>
      <c r="C199" s="19" t="s">
        <v>450</v>
      </c>
      <c r="D199" s="9" t="s">
        <v>4015</v>
      </c>
      <c r="E199" s="9">
        <v>45</v>
      </c>
      <c r="F199" s="10">
        <v>0.48</v>
      </c>
      <c r="G199" s="11">
        <f>E199*52%</f>
        <v>23.400000000000002</v>
      </c>
      <c r="H199" s="9" t="s">
        <v>3937</v>
      </c>
    </row>
    <row r="200" spans="1:8" ht="20.100000000000001" customHeight="1" x14ac:dyDescent="0.25">
      <c r="A200" s="7" t="s">
        <v>268</v>
      </c>
      <c r="B200" s="19" t="s">
        <v>269</v>
      </c>
      <c r="C200" s="19" t="s">
        <v>270</v>
      </c>
      <c r="D200" s="9" t="s">
        <v>4015</v>
      </c>
      <c r="E200" s="9">
        <v>36</v>
      </c>
      <c r="F200" s="13">
        <v>0.2</v>
      </c>
      <c r="G200" s="11">
        <f t="shared" ref="G200:G208" si="6">E200*80%</f>
        <v>28.8</v>
      </c>
      <c r="H200" s="9" t="s">
        <v>2</v>
      </c>
    </row>
    <row r="201" spans="1:8" ht="20.100000000000001" customHeight="1" x14ac:dyDescent="0.25">
      <c r="A201" s="7" t="s">
        <v>190</v>
      </c>
      <c r="B201" s="19" t="s">
        <v>191</v>
      </c>
      <c r="C201" s="19" t="s">
        <v>192</v>
      </c>
      <c r="D201" s="9" t="s">
        <v>4015</v>
      </c>
      <c r="E201" s="9">
        <v>37.340000000000003</v>
      </c>
      <c r="F201" s="13">
        <v>0.2</v>
      </c>
      <c r="G201" s="11">
        <f t="shared" si="6"/>
        <v>29.872000000000003</v>
      </c>
      <c r="H201" s="9" t="s">
        <v>66</v>
      </c>
    </row>
    <row r="202" spans="1:8" ht="20.100000000000001" customHeight="1" x14ac:dyDescent="0.25">
      <c r="A202" s="7" t="s">
        <v>2308</v>
      </c>
      <c r="B202" s="19" t="s">
        <v>2309</v>
      </c>
      <c r="C202" s="19" t="s">
        <v>2310</v>
      </c>
      <c r="D202" s="9" t="s">
        <v>4015</v>
      </c>
      <c r="E202" s="9">
        <v>35</v>
      </c>
      <c r="F202" s="10">
        <v>0.2</v>
      </c>
      <c r="G202" s="11">
        <f t="shared" si="6"/>
        <v>28</v>
      </c>
      <c r="H202" s="9" t="s">
        <v>2</v>
      </c>
    </row>
    <row r="203" spans="1:8" ht="20.100000000000001" customHeight="1" x14ac:dyDescent="0.25">
      <c r="A203" s="7" t="s">
        <v>163</v>
      </c>
      <c r="B203" s="19" t="s">
        <v>164</v>
      </c>
      <c r="C203" s="19" t="s">
        <v>165</v>
      </c>
      <c r="D203" s="9" t="s">
        <v>4015</v>
      </c>
      <c r="E203" s="9">
        <v>45</v>
      </c>
      <c r="F203" s="13">
        <v>0.2</v>
      </c>
      <c r="G203" s="11">
        <f t="shared" si="6"/>
        <v>36</v>
      </c>
      <c r="H203" s="9" t="s">
        <v>66</v>
      </c>
    </row>
    <row r="204" spans="1:8" ht="20.100000000000001" customHeight="1" x14ac:dyDescent="0.25">
      <c r="A204" s="7" t="s">
        <v>175</v>
      </c>
      <c r="B204" s="19" t="s">
        <v>176</v>
      </c>
      <c r="C204" s="19" t="s">
        <v>177</v>
      </c>
      <c r="D204" s="9" t="s">
        <v>4015</v>
      </c>
      <c r="E204" s="9">
        <v>46.68</v>
      </c>
      <c r="F204" s="13">
        <v>0.2</v>
      </c>
      <c r="G204" s="11">
        <f t="shared" si="6"/>
        <v>37.344000000000001</v>
      </c>
      <c r="H204" s="9" t="s">
        <v>66</v>
      </c>
    </row>
    <row r="205" spans="1:8" ht="20.100000000000001" customHeight="1" x14ac:dyDescent="0.25">
      <c r="A205" s="7" t="s">
        <v>3548</v>
      </c>
      <c r="B205" s="19" t="s">
        <v>3549</v>
      </c>
      <c r="C205" s="19" t="s">
        <v>3550</v>
      </c>
      <c r="D205" s="9" t="s">
        <v>4015</v>
      </c>
      <c r="E205" s="9">
        <v>40</v>
      </c>
      <c r="F205" s="10">
        <v>0.2</v>
      </c>
      <c r="G205" s="11">
        <f t="shared" si="6"/>
        <v>32</v>
      </c>
      <c r="H205" s="9" t="s">
        <v>3937</v>
      </c>
    </row>
    <row r="206" spans="1:8" ht="20.100000000000001" customHeight="1" x14ac:dyDescent="0.25">
      <c r="A206" s="7" t="s">
        <v>241</v>
      </c>
      <c r="B206" s="19" t="s">
        <v>242</v>
      </c>
      <c r="C206" s="19" t="s">
        <v>243</v>
      </c>
      <c r="D206" s="9" t="s">
        <v>4015</v>
      </c>
      <c r="E206" s="9">
        <v>36</v>
      </c>
      <c r="F206" s="13">
        <v>0.2</v>
      </c>
      <c r="G206" s="11">
        <f t="shared" si="6"/>
        <v>28.8</v>
      </c>
      <c r="H206" s="9" t="s">
        <v>2</v>
      </c>
    </row>
    <row r="207" spans="1:8" ht="20.100000000000001" customHeight="1" x14ac:dyDescent="0.25">
      <c r="A207" s="7" t="s">
        <v>3986</v>
      </c>
      <c r="B207" s="19" t="s">
        <v>4016</v>
      </c>
      <c r="C207" s="19" t="s">
        <v>3956</v>
      </c>
      <c r="D207" s="9" t="s">
        <v>4015</v>
      </c>
      <c r="E207" s="9">
        <v>24.95</v>
      </c>
      <c r="F207" s="10">
        <v>0.2</v>
      </c>
      <c r="G207" s="14">
        <f t="shared" si="6"/>
        <v>19.96</v>
      </c>
      <c r="H207" s="9" t="s">
        <v>2</v>
      </c>
    </row>
    <row r="208" spans="1:8" ht="20.100000000000001" customHeight="1" x14ac:dyDescent="0.25">
      <c r="A208" s="7" t="s">
        <v>307</v>
      </c>
      <c r="B208" s="19" t="s">
        <v>308</v>
      </c>
      <c r="C208" s="19" t="s">
        <v>309</v>
      </c>
      <c r="D208" s="9" t="s">
        <v>4015</v>
      </c>
      <c r="E208" s="9">
        <v>42.69</v>
      </c>
      <c r="F208" s="13">
        <v>0.2</v>
      </c>
      <c r="G208" s="11">
        <f t="shared" si="6"/>
        <v>34.152000000000001</v>
      </c>
      <c r="H208" s="9" t="s">
        <v>66</v>
      </c>
    </row>
    <row r="209" spans="1:8" ht="20.100000000000001" customHeight="1" x14ac:dyDescent="0.25">
      <c r="A209" s="7" t="s">
        <v>436</v>
      </c>
      <c r="B209" s="19" t="s">
        <v>437</v>
      </c>
      <c r="C209" s="19" t="s">
        <v>438</v>
      </c>
      <c r="D209" s="9" t="s">
        <v>4015</v>
      </c>
      <c r="E209" s="9">
        <v>47</v>
      </c>
      <c r="F209" s="10">
        <v>0.5</v>
      </c>
      <c r="G209" s="11">
        <f>E209*50%</f>
        <v>23.5</v>
      </c>
      <c r="H209" s="9" t="s">
        <v>3937</v>
      </c>
    </row>
    <row r="210" spans="1:8" ht="20.100000000000001" customHeight="1" x14ac:dyDescent="0.25">
      <c r="A210" s="7" t="s">
        <v>3509</v>
      </c>
      <c r="B210" s="19" t="s">
        <v>3510</v>
      </c>
      <c r="C210" s="19" t="s">
        <v>3511</v>
      </c>
      <c r="D210" s="9" t="s">
        <v>4015</v>
      </c>
      <c r="E210" s="9">
        <v>60</v>
      </c>
      <c r="F210" s="10">
        <v>0.2</v>
      </c>
      <c r="G210" s="11">
        <f>E210*80%</f>
        <v>48</v>
      </c>
      <c r="H210" s="9" t="s">
        <v>3937</v>
      </c>
    </row>
    <row r="211" spans="1:8" ht="20.100000000000001" customHeight="1" x14ac:dyDescent="0.25">
      <c r="A211" s="7" t="s">
        <v>3141</v>
      </c>
      <c r="B211" s="19" t="s">
        <v>3142</v>
      </c>
      <c r="C211" s="19" t="s">
        <v>3143</v>
      </c>
      <c r="D211" s="9" t="s">
        <v>4015</v>
      </c>
      <c r="E211" s="9">
        <v>6.99</v>
      </c>
      <c r="F211" s="10">
        <v>0.25</v>
      </c>
      <c r="G211" s="11">
        <f>E211*75%</f>
        <v>5.2424999999999997</v>
      </c>
      <c r="H211" s="9" t="s">
        <v>2</v>
      </c>
    </row>
    <row r="212" spans="1:8" ht="20.100000000000001" customHeight="1" x14ac:dyDescent="0.25">
      <c r="A212" s="7" t="s">
        <v>352</v>
      </c>
      <c r="B212" s="19" t="s">
        <v>353</v>
      </c>
      <c r="C212" s="19" t="s">
        <v>354</v>
      </c>
      <c r="D212" s="9" t="s">
        <v>4015</v>
      </c>
      <c r="E212" s="9">
        <v>24.95</v>
      </c>
      <c r="F212" s="13">
        <v>0.2</v>
      </c>
      <c r="G212" s="11">
        <f>E212*80%</f>
        <v>19.96</v>
      </c>
      <c r="H212" s="9" t="s">
        <v>2</v>
      </c>
    </row>
    <row r="213" spans="1:8" ht="20.100000000000001" customHeight="1" x14ac:dyDescent="0.25">
      <c r="A213" s="7" t="s">
        <v>3614</v>
      </c>
      <c r="B213" s="19" t="s">
        <v>3615</v>
      </c>
      <c r="C213" s="19" t="s">
        <v>3616</v>
      </c>
      <c r="D213" s="9" t="s">
        <v>4015</v>
      </c>
      <c r="E213" s="9">
        <v>75</v>
      </c>
      <c r="F213" s="10">
        <v>0.2</v>
      </c>
      <c r="G213" s="11">
        <f>E213*80%</f>
        <v>60</v>
      </c>
      <c r="H213" s="9" t="s">
        <v>3937</v>
      </c>
    </row>
    <row r="214" spans="1:8" ht="20.100000000000001" customHeight="1" x14ac:dyDescent="0.25">
      <c r="A214" s="7" t="s">
        <v>3629</v>
      </c>
      <c r="B214" s="19" t="s">
        <v>3630</v>
      </c>
      <c r="C214" s="19" t="s">
        <v>3631</v>
      </c>
      <c r="D214" s="9" t="s">
        <v>4015</v>
      </c>
      <c r="E214" s="9">
        <v>37.5</v>
      </c>
      <c r="F214" s="10">
        <v>0.2</v>
      </c>
      <c r="G214" s="11">
        <f>E214*80%</f>
        <v>30</v>
      </c>
      <c r="H214" s="9" t="s">
        <v>3937</v>
      </c>
    </row>
    <row r="215" spans="1:8" ht="20.100000000000001" customHeight="1" x14ac:dyDescent="0.25">
      <c r="A215" s="7" t="s">
        <v>2320</v>
      </c>
      <c r="B215" s="19" t="s">
        <v>2321</v>
      </c>
      <c r="C215" s="19" t="s">
        <v>2322</v>
      </c>
      <c r="D215" s="9" t="s">
        <v>4015</v>
      </c>
      <c r="E215" s="9">
        <v>35</v>
      </c>
      <c r="F215" s="10">
        <v>0.2</v>
      </c>
      <c r="G215" s="11">
        <f>E215*80%</f>
        <v>28</v>
      </c>
      <c r="H215" s="9" t="s">
        <v>2</v>
      </c>
    </row>
    <row r="216" spans="1:8" ht="20.100000000000001" customHeight="1" x14ac:dyDescent="0.25">
      <c r="A216" s="7" t="s">
        <v>2100</v>
      </c>
      <c r="B216" s="19" t="s">
        <v>2101</v>
      </c>
      <c r="C216" s="19" t="s">
        <v>2102</v>
      </c>
      <c r="D216" s="9" t="s">
        <v>4015</v>
      </c>
      <c r="E216" s="9">
        <v>72.150000000000006</v>
      </c>
      <c r="F216" s="10">
        <v>0.18</v>
      </c>
      <c r="G216" s="11">
        <f t="shared" ref="G216:G247" si="7">E216*82%</f>
        <v>59.163000000000004</v>
      </c>
      <c r="H216" s="9" t="s">
        <v>66</v>
      </c>
    </row>
    <row r="217" spans="1:8" ht="20.100000000000001" customHeight="1" x14ac:dyDescent="0.25">
      <c r="A217" s="7" t="s">
        <v>2097</v>
      </c>
      <c r="B217" s="19" t="s">
        <v>2098</v>
      </c>
      <c r="C217" s="19" t="s">
        <v>2099</v>
      </c>
      <c r="D217" s="9" t="s">
        <v>4015</v>
      </c>
      <c r="E217" s="9">
        <v>49.75</v>
      </c>
      <c r="F217" s="10">
        <v>0.18</v>
      </c>
      <c r="G217" s="11">
        <f t="shared" si="7"/>
        <v>40.794999999999995</v>
      </c>
      <c r="H217" s="9" t="s">
        <v>66</v>
      </c>
    </row>
    <row r="218" spans="1:8" ht="20.100000000000001" customHeight="1" x14ac:dyDescent="0.25">
      <c r="A218" s="7" t="s">
        <v>1920</v>
      </c>
      <c r="B218" s="19" t="s">
        <v>1921</v>
      </c>
      <c r="C218" s="19" t="s">
        <v>1922</v>
      </c>
      <c r="D218" s="9" t="s">
        <v>4015</v>
      </c>
      <c r="E218" s="9">
        <v>74.3</v>
      </c>
      <c r="F218" s="10">
        <v>0.18</v>
      </c>
      <c r="G218" s="11">
        <f t="shared" si="7"/>
        <v>60.925999999999995</v>
      </c>
      <c r="H218" s="9" t="s">
        <v>66</v>
      </c>
    </row>
    <row r="219" spans="1:8" ht="20.100000000000001" customHeight="1" x14ac:dyDescent="0.25">
      <c r="A219" s="7" t="s">
        <v>1652</v>
      </c>
      <c r="B219" s="19" t="s">
        <v>1653</v>
      </c>
      <c r="C219" s="19" t="s">
        <v>1654</v>
      </c>
      <c r="D219" s="9" t="s">
        <v>4015</v>
      </c>
      <c r="E219" s="9">
        <v>72.150000000000006</v>
      </c>
      <c r="F219" s="10">
        <v>0.18</v>
      </c>
      <c r="G219" s="11">
        <f t="shared" si="7"/>
        <v>59.163000000000004</v>
      </c>
      <c r="H219" s="9" t="s">
        <v>66</v>
      </c>
    </row>
    <row r="220" spans="1:8" ht="20.100000000000001" customHeight="1" x14ac:dyDescent="0.25">
      <c r="A220" s="7" t="s">
        <v>1682</v>
      </c>
      <c r="B220" s="19" t="s">
        <v>1683</v>
      </c>
      <c r="C220" s="19" t="s">
        <v>1684</v>
      </c>
      <c r="D220" s="9" t="s">
        <v>4015</v>
      </c>
      <c r="E220" s="9">
        <v>52.8</v>
      </c>
      <c r="F220" s="10">
        <v>0.18</v>
      </c>
      <c r="G220" s="11">
        <f t="shared" si="7"/>
        <v>43.295999999999992</v>
      </c>
      <c r="H220" s="9" t="s">
        <v>66</v>
      </c>
    </row>
    <row r="221" spans="1:8" ht="20.100000000000001" customHeight="1" x14ac:dyDescent="0.25">
      <c r="A221" s="7" t="s">
        <v>1694</v>
      </c>
      <c r="B221" s="19" t="s">
        <v>1695</v>
      </c>
      <c r="C221" s="19" t="s">
        <v>1696</v>
      </c>
      <c r="D221" s="9" t="s">
        <v>4015</v>
      </c>
      <c r="E221" s="9">
        <v>52.8</v>
      </c>
      <c r="F221" s="10">
        <v>0.18</v>
      </c>
      <c r="G221" s="11">
        <f t="shared" si="7"/>
        <v>43.295999999999992</v>
      </c>
      <c r="H221" s="9" t="s">
        <v>66</v>
      </c>
    </row>
    <row r="222" spans="1:8" ht="20.100000000000001" customHeight="1" x14ac:dyDescent="0.25">
      <c r="A222" s="7" t="s">
        <v>1730</v>
      </c>
      <c r="B222" s="19" t="s">
        <v>1731</v>
      </c>
      <c r="C222" s="19" t="s">
        <v>1732</v>
      </c>
      <c r="D222" s="9" t="s">
        <v>4015</v>
      </c>
      <c r="E222" s="9">
        <v>52.8</v>
      </c>
      <c r="F222" s="10">
        <v>0.18</v>
      </c>
      <c r="G222" s="11">
        <f t="shared" si="7"/>
        <v>43.295999999999992</v>
      </c>
      <c r="H222" s="9" t="s">
        <v>66</v>
      </c>
    </row>
    <row r="223" spans="1:8" ht="20.100000000000001" customHeight="1" x14ac:dyDescent="0.25">
      <c r="A223" s="7" t="s">
        <v>1765</v>
      </c>
      <c r="B223" s="19" t="s">
        <v>1766</v>
      </c>
      <c r="C223" s="19" t="s">
        <v>1767</v>
      </c>
      <c r="D223" s="9" t="s">
        <v>4015</v>
      </c>
      <c r="E223" s="9">
        <v>52.8</v>
      </c>
      <c r="F223" s="10">
        <v>0.18</v>
      </c>
      <c r="G223" s="11">
        <f t="shared" si="7"/>
        <v>43.295999999999992</v>
      </c>
      <c r="H223" s="9" t="s">
        <v>66</v>
      </c>
    </row>
    <row r="224" spans="1:8" ht="20.100000000000001" customHeight="1" x14ac:dyDescent="0.25">
      <c r="A224" s="7" t="s">
        <v>1762</v>
      </c>
      <c r="B224" s="19" t="s">
        <v>1763</v>
      </c>
      <c r="C224" s="19" t="s">
        <v>1764</v>
      </c>
      <c r="D224" s="9" t="s">
        <v>4015</v>
      </c>
      <c r="E224" s="9">
        <v>52.8</v>
      </c>
      <c r="F224" s="10">
        <v>0.18</v>
      </c>
      <c r="G224" s="11">
        <f t="shared" si="7"/>
        <v>43.295999999999992</v>
      </c>
      <c r="H224" s="9" t="s">
        <v>66</v>
      </c>
    </row>
    <row r="225" spans="1:8" ht="20.100000000000001" customHeight="1" x14ac:dyDescent="0.25">
      <c r="A225" s="7" t="s">
        <v>1759</v>
      </c>
      <c r="B225" s="19" t="s">
        <v>1760</v>
      </c>
      <c r="C225" s="19" t="s">
        <v>1761</v>
      </c>
      <c r="D225" s="9" t="s">
        <v>4015</v>
      </c>
      <c r="E225" s="9">
        <v>52.8</v>
      </c>
      <c r="F225" s="10">
        <v>0.18</v>
      </c>
      <c r="G225" s="11">
        <f t="shared" si="7"/>
        <v>43.295999999999992</v>
      </c>
      <c r="H225" s="9" t="s">
        <v>66</v>
      </c>
    </row>
    <row r="226" spans="1:8" ht="20.100000000000001" customHeight="1" x14ac:dyDescent="0.25">
      <c r="A226" s="7" t="s">
        <v>1780</v>
      </c>
      <c r="B226" s="19" t="s">
        <v>1781</v>
      </c>
      <c r="C226" s="19" t="s">
        <v>1782</v>
      </c>
      <c r="D226" s="9" t="s">
        <v>4015</v>
      </c>
      <c r="E226" s="9">
        <v>53.8</v>
      </c>
      <c r="F226" s="10">
        <v>0.18</v>
      </c>
      <c r="G226" s="11">
        <f t="shared" si="7"/>
        <v>44.115999999999993</v>
      </c>
      <c r="H226" s="9" t="s">
        <v>66</v>
      </c>
    </row>
    <row r="227" spans="1:8" ht="20.100000000000001" customHeight="1" x14ac:dyDescent="0.25">
      <c r="A227" s="7" t="s">
        <v>1856</v>
      </c>
      <c r="B227" s="19" t="s">
        <v>1857</v>
      </c>
      <c r="C227" s="19" t="s">
        <v>1858</v>
      </c>
      <c r="D227" s="9" t="s">
        <v>4015</v>
      </c>
      <c r="E227" s="9">
        <v>74.3</v>
      </c>
      <c r="F227" s="10">
        <v>0.18</v>
      </c>
      <c r="G227" s="11">
        <f t="shared" si="7"/>
        <v>60.925999999999995</v>
      </c>
      <c r="H227" s="9" t="s">
        <v>66</v>
      </c>
    </row>
    <row r="228" spans="1:8" ht="20.100000000000001" customHeight="1" x14ac:dyDescent="0.25">
      <c r="A228" s="7" t="s">
        <v>1886</v>
      </c>
      <c r="B228" s="19" t="s">
        <v>1887</v>
      </c>
      <c r="C228" s="19" t="s">
        <v>1888</v>
      </c>
      <c r="D228" s="9" t="s">
        <v>4015</v>
      </c>
      <c r="E228" s="9">
        <v>58.15</v>
      </c>
      <c r="F228" s="10">
        <v>0.18</v>
      </c>
      <c r="G228" s="11">
        <f t="shared" si="7"/>
        <v>47.682999999999993</v>
      </c>
      <c r="H228" s="9" t="s">
        <v>66</v>
      </c>
    </row>
    <row r="229" spans="1:8" ht="20.100000000000001" customHeight="1" x14ac:dyDescent="0.25">
      <c r="A229" s="7" t="s">
        <v>1896</v>
      </c>
      <c r="B229" s="19" t="s">
        <v>1897</v>
      </c>
      <c r="C229" s="19" t="s">
        <v>1898</v>
      </c>
      <c r="D229" s="9" t="s">
        <v>4015</v>
      </c>
      <c r="E229" s="9">
        <v>64.400000000000006</v>
      </c>
      <c r="F229" s="10">
        <v>0.18</v>
      </c>
      <c r="G229" s="11">
        <f t="shared" si="7"/>
        <v>52.808</v>
      </c>
      <c r="H229" s="9" t="s">
        <v>66</v>
      </c>
    </row>
    <row r="230" spans="1:8" ht="20.100000000000001" customHeight="1" x14ac:dyDescent="0.25">
      <c r="A230" s="7" t="s">
        <v>1893</v>
      </c>
      <c r="B230" s="19" t="s">
        <v>1894</v>
      </c>
      <c r="C230" s="19" t="s">
        <v>1895</v>
      </c>
      <c r="D230" s="9" t="s">
        <v>4015</v>
      </c>
      <c r="E230" s="9">
        <v>64.400000000000006</v>
      </c>
      <c r="F230" s="10">
        <v>0.18</v>
      </c>
      <c r="G230" s="11">
        <f t="shared" si="7"/>
        <v>52.808</v>
      </c>
      <c r="H230" s="9" t="s">
        <v>66</v>
      </c>
    </row>
    <row r="231" spans="1:8" ht="20.100000000000001" customHeight="1" x14ac:dyDescent="0.25">
      <c r="A231" s="7" t="s">
        <v>1934</v>
      </c>
      <c r="B231" s="19" t="s">
        <v>1935</v>
      </c>
      <c r="C231" s="19" t="s">
        <v>1936</v>
      </c>
      <c r="D231" s="9" t="s">
        <v>4015</v>
      </c>
      <c r="E231" s="9">
        <v>61.4</v>
      </c>
      <c r="F231" s="10">
        <v>0.18</v>
      </c>
      <c r="G231" s="11">
        <f t="shared" si="7"/>
        <v>50.347999999999999</v>
      </c>
      <c r="H231" s="9" t="s">
        <v>66</v>
      </c>
    </row>
    <row r="232" spans="1:8" ht="20.100000000000001" customHeight="1" x14ac:dyDescent="0.25">
      <c r="A232" s="7" t="s">
        <v>1937</v>
      </c>
      <c r="B232" s="19" t="s">
        <v>1938</v>
      </c>
      <c r="C232" s="19" t="s">
        <v>1939</v>
      </c>
      <c r="D232" s="9" t="s">
        <v>4015</v>
      </c>
      <c r="E232" s="9">
        <v>61.4</v>
      </c>
      <c r="F232" s="10">
        <v>0.18</v>
      </c>
      <c r="G232" s="11">
        <f t="shared" si="7"/>
        <v>50.347999999999999</v>
      </c>
      <c r="H232" s="9" t="s">
        <v>66</v>
      </c>
    </row>
    <row r="233" spans="1:8" ht="20.100000000000001" customHeight="1" x14ac:dyDescent="0.25">
      <c r="A233" s="7" t="s">
        <v>1917</v>
      </c>
      <c r="B233" s="19" t="s">
        <v>1918</v>
      </c>
      <c r="C233" s="19" t="s">
        <v>1919</v>
      </c>
      <c r="D233" s="9" t="s">
        <v>4015</v>
      </c>
      <c r="E233" s="9">
        <v>61.4</v>
      </c>
      <c r="F233" s="10">
        <v>0.18</v>
      </c>
      <c r="G233" s="11">
        <f t="shared" si="7"/>
        <v>50.347999999999999</v>
      </c>
      <c r="H233" s="9" t="s">
        <v>66</v>
      </c>
    </row>
    <row r="234" spans="1:8" ht="20.100000000000001" customHeight="1" x14ac:dyDescent="0.25">
      <c r="A234" s="7" t="s">
        <v>1952</v>
      </c>
      <c r="B234" s="19" t="s">
        <v>1953</v>
      </c>
      <c r="C234" s="19" t="s">
        <v>1954</v>
      </c>
      <c r="D234" s="9" t="s">
        <v>4015</v>
      </c>
      <c r="E234" s="9">
        <v>61.4</v>
      </c>
      <c r="F234" s="10">
        <v>0.18</v>
      </c>
      <c r="G234" s="11">
        <f t="shared" si="7"/>
        <v>50.347999999999999</v>
      </c>
      <c r="H234" s="9" t="s">
        <v>66</v>
      </c>
    </row>
    <row r="235" spans="1:8" ht="20.100000000000001" customHeight="1" x14ac:dyDescent="0.25">
      <c r="A235" s="7" t="s">
        <v>2018</v>
      </c>
      <c r="B235" s="19" t="s">
        <v>2019</v>
      </c>
      <c r="C235" s="19" t="s">
        <v>2020</v>
      </c>
      <c r="D235" s="9" t="s">
        <v>4015</v>
      </c>
      <c r="E235" s="9">
        <v>74.3</v>
      </c>
      <c r="F235" s="10">
        <v>0.18</v>
      </c>
      <c r="G235" s="11">
        <f t="shared" si="7"/>
        <v>60.925999999999995</v>
      </c>
      <c r="H235" s="9" t="s">
        <v>66</v>
      </c>
    </row>
    <row r="236" spans="1:8" ht="20.100000000000001" customHeight="1" x14ac:dyDescent="0.25">
      <c r="A236" s="7" t="s">
        <v>2072</v>
      </c>
      <c r="B236" s="19" t="s">
        <v>2073</v>
      </c>
      <c r="C236" s="19" t="s">
        <v>2074</v>
      </c>
      <c r="D236" s="9" t="s">
        <v>4015</v>
      </c>
      <c r="E236" s="9">
        <v>76.45</v>
      </c>
      <c r="F236" s="10">
        <v>0.18</v>
      </c>
      <c r="G236" s="11">
        <f t="shared" si="7"/>
        <v>62.689</v>
      </c>
      <c r="H236" s="9" t="s">
        <v>66</v>
      </c>
    </row>
    <row r="237" spans="1:8" ht="20.100000000000001" customHeight="1" x14ac:dyDescent="0.25">
      <c r="A237" s="7" t="s">
        <v>2077</v>
      </c>
      <c r="B237" s="19" t="s">
        <v>2078</v>
      </c>
      <c r="C237" s="19" t="s">
        <v>2079</v>
      </c>
      <c r="D237" s="9" t="s">
        <v>4015</v>
      </c>
      <c r="E237" s="9">
        <v>52.8</v>
      </c>
      <c r="F237" s="10">
        <v>0.18</v>
      </c>
      <c r="G237" s="11">
        <f t="shared" si="7"/>
        <v>43.295999999999992</v>
      </c>
      <c r="H237" s="9" t="s">
        <v>66</v>
      </c>
    </row>
    <row r="238" spans="1:8" ht="20.100000000000001" customHeight="1" x14ac:dyDescent="0.25">
      <c r="A238" s="7" t="s">
        <v>1673</v>
      </c>
      <c r="B238" s="19" t="s">
        <v>1674</v>
      </c>
      <c r="C238" s="19" t="s">
        <v>1675</v>
      </c>
      <c r="D238" s="9" t="s">
        <v>4015</v>
      </c>
      <c r="E238" s="9">
        <v>82.8</v>
      </c>
      <c r="F238" s="10">
        <v>0.18</v>
      </c>
      <c r="G238" s="11">
        <f t="shared" si="7"/>
        <v>67.895999999999987</v>
      </c>
      <c r="H238" s="9" t="s">
        <v>66</v>
      </c>
    </row>
    <row r="239" spans="1:8" ht="20.100000000000001" customHeight="1" x14ac:dyDescent="0.25">
      <c r="A239" s="7" t="s">
        <v>1679</v>
      </c>
      <c r="B239" s="19" t="s">
        <v>1680</v>
      </c>
      <c r="C239" s="19" t="s">
        <v>1681</v>
      </c>
      <c r="D239" s="9" t="s">
        <v>4015</v>
      </c>
      <c r="E239" s="9">
        <v>70</v>
      </c>
      <c r="F239" s="10">
        <v>0.18</v>
      </c>
      <c r="G239" s="11">
        <f t="shared" si="7"/>
        <v>57.4</v>
      </c>
      <c r="H239" s="9" t="s">
        <v>66</v>
      </c>
    </row>
    <row r="240" spans="1:8" ht="20.100000000000001" customHeight="1" x14ac:dyDescent="0.25">
      <c r="A240" s="7" t="s">
        <v>1736</v>
      </c>
      <c r="B240" s="19" t="s">
        <v>1737</v>
      </c>
      <c r="C240" s="19" t="s">
        <v>1738</v>
      </c>
      <c r="D240" s="9" t="s">
        <v>4015</v>
      </c>
      <c r="E240" s="9">
        <v>80.8</v>
      </c>
      <c r="F240" s="10">
        <v>0.18</v>
      </c>
      <c r="G240" s="11">
        <f t="shared" si="7"/>
        <v>66.256</v>
      </c>
      <c r="H240" s="9" t="s">
        <v>66</v>
      </c>
    </row>
    <row r="241" spans="1:8" ht="20.100000000000001" customHeight="1" x14ac:dyDescent="0.25">
      <c r="A241" s="7" t="s">
        <v>1688</v>
      </c>
      <c r="B241" s="19" t="s">
        <v>1689</v>
      </c>
      <c r="C241" s="19" t="s">
        <v>1690</v>
      </c>
      <c r="D241" s="9" t="s">
        <v>4015</v>
      </c>
      <c r="E241" s="9">
        <v>64.599999999999994</v>
      </c>
      <c r="F241" s="10">
        <v>0.18</v>
      </c>
      <c r="G241" s="11">
        <f t="shared" si="7"/>
        <v>52.971999999999994</v>
      </c>
      <c r="H241" s="9" t="s">
        <v>66</v>
      </c>
    </row>
    <row r="242" spans="1:8" ht="20.100000000000001" customHeight="1" x14ac:dyDescent="0.25">
      <c r="A242" s="7" t="s">
        <v>1724</v>
      </c>
      <c r="B242" s="19" t="s">
        <v>1725</v>
      </c>
      <c r="C242" s="19" t="s">
        <v>1726</v>
      </c>
      <c r="D242" s="9" t="s">
        <v>4015</v>
      </c>
      <c r="E242" s="9">
        <v>102.85</v>
      </c>
      <c r="F242" s="10">
        <v>0.18</v>
      </c>
      <c r="G242" s="11">
        <f t="shared" si="7"/>
        <v>84.336999999999989</v>
      </c>
      <c r="H242" s="9" t="s">
        <v>66</v>
      </c>
    </row>
    <row r="243" spans="1:8" ht="20.100000000000001" customHeight="1" x14ac:dyDescent="0.25">
      <c r="A243" s="7" t="s">
        <v>1706</v>
      </c>
      <c r="B243" s="19" t="s">
        <v>1707</v>
      </c>
      <c r="C243" s="19" t="s">
        <v>1708</v>
      </c>
      <c r="D243" s="9" t="s">
        <v>4015</v>
      </c>
      <c r="E243" s="9">
        <v>100.15</v>
      </c>
      <c r="F243" s="10">
        <v>0.18</v>
      </c>
      <c r="G243" s="11">
        <f t="shared" si="7"/>
        <v>82.123000000000005</v>
      </c>
      <c r="H243" s="9" t="s">
        <v>66</v>
      </c>
    </row>
    <row r="244" spans="1:8" ht="20.100000000000001" customHeight="1" x14ac:dyDescent="0.25">
      <c r="A244" s="7" t="s">
        <v>1649</v>
      </c>
      <c r="B244" s="19" t="s">
        <v>1650</v>
      </c>
      <c r="C244" s="19" t="s">
        <v>1651</v>
      </c>
      <c r="D244" s="9" t="s">
        <v>4015</v>
      </c>
      <c r="E244" s="9">
        <v>80.8</v>
      </c>
      <c r="F244" s="10">
        <v>0.18</v>
      </c>
      <c r="G244" s="11">
        <f t="shared" si="7"/>
        <v>66.256</v>
      </c>
      <c r="H244" s="9" t="s">
        <v>66</v>
      </c>
    </row>
    <row r="245" spans="1:8" ht="20.100000000000001" customHeight="1" x14ac:dyDescent="0.25">
      <c r="A245" s="7" t="s">
        <v>1847</v>
      </c>
      <c r="B245" s="19" t="s">
        <v>1848</v>
      </c>
      <c r="C245" s="19" t="s">
        <v>1849</v>
      </c>
      <c r="D245" s="9" t="s">
        <v>4015</v>
      </c>
      <c r="E245" s="9">
        <v>85.95</v>
      </c>
      <c r="F245" s="10">
        <v>0.18</v>
      </c>
      <c r="G245" s="11">
        <f t="shared" si="7"/>
        <v>70.478999999999999</v>
      </c>
      <c r="H245" s="9" t="s">
        <v>66</v>
      </c>
    </row>
    <row r="246" spans="1:8" ht="20.100000000000001" customHeight="1" x14ac:dyDescent="0.25">
      <c r="A246" s="7" t="s">
        <v>1797</v>
      </c>
      <c r="B246" s="19" t="s">
        <v>1798</v>
      </c>
      <c r="C246" s="19" t="s">
        <v>1799</v>
      </c>
      <c r="D246" s="9" t="s">
        <v>4015</v>
      </c>
      <c r="E246" s="9">
        <v>58.15</v>
      </c>
      <c r="F246" s="10">
        <v>0.18</v>
      </c>
      <c r="G246" s="11">
        <f t="shared" si="7"/>
        <v>47.682999999999993</v>
      </c>
      <c r="H246" s="9" t="s">
        <v>66</v>
      </c>
    </row>
    <row r="247" spans="1:8" ht="20.100000000000001" customHeight="1" x14ac:dyDescent="0.25">
      <c r="A247" s="7" t="s">
        <v>2021</v>
      </c>
      <c r="B247" s="19" t="s">
        <v>2022</v>
      </c>
      <c r="C247" s="19" t="s">
        <v>2023</v>
      </c>
      <c r="D247" s="9" t="s">
        <v>4015</v>
      </c>
      <c r="E247" s="9">
        <v>69</v>
      </c>
      <c r="F247" s="10">
        <v>0.18</v>
      </c>
      <c r="G247" s="11">
        <f t="shared" si="7"/>
        <v>56.58</v>
      </c>
      <c r="H247" s="9" t="s">
        <v>66</v>
      </c>
    </row>
    <row r="248" spans="1:8" ht="20.100000000000001" customHeight="1" x14ac:dyDescent="0.25">
      <c r="A248" s="7" t="s">
        <v>3494</v>
      </c>
      <c r="B248" s="19" t="s">
        <v>3495</v>
      </c>
      <c r="C248" s="19" t="s">
        <v>3496</v>
      </c>
      <c r="D248" s="9" t="s">
        <v>4015</v>
      </c>
      <c r="E248" s="9">
        <v>50</v>
      </c>
      <c r="F248" s="10">
        <v>0.2</v>
      </c>
      <c r="G248" s="11">
        <f>E248*80%</f>
        <v>40</v>
      </c>
      <c r="H248" s="9" t="s">
        <v>3937</v>
      </c>
    </row>
    <row r="249" spans="1:8" ht="20.100000000000001" customHeight="1" x14ac:dyDescent="0.25">
      <c r="A249" s="7" t="s">
        <v>27</v>
      </c>
      <c r="B249" s="19" t="s">
        <v>28</v>
      </c>
      <c r="C249" s="19" t="s">
        <v>29</v>
      </c>
      <c r="D249" s="9" t="s">
        <v>4015</v>
      </c>
      <c r="E249" s="9">
        <v>22.5</v>
      </c>
      <c r="F249" s="10">
        <v>0.2</v>
      </c>
      <c r="G249" s="11">
        <f>E249*80%</f>
        <v>18</v>
      </c>
      <c r="H249" s="9" t="s">
        <v>2</v>
      </c>
    </row>
    <row r="250" spans="1:8" ht="20.100000000000001" customHeight="1" x14ac:dyDescent="0.25">
      <c r="A250" s="7" t="s">
        <v>1044</v>
      </c>
      <c r="B250" s="19" t="s">
        <v>1045</v>
      </c>
      <c r="C250" s="19" t="s">
        <v>1046</v>
      </c>
      <c r="D250" s="9" t="s">
        <v>4015</v>
      </c>
      <c r="E250" s="9">
        <v>50</v>
      </c>
      <c r="F250" s="10">
        <v>0.25</v>
      </c>
      <c r="G250" s="11">
        <f>E250*75%</f>
        <v>37.5</v>
      </c>
      <c r="H250" s="9" t="s">
        <v>3937</v>
      </c>
    </row>
    <row r="251" spans="1:8" ht="20.100000000000001" customHeight="1" x14ac:dyDescent="0.25">
      <c r="A251" s="7" t="s">
        <v>109</v>
      </c>
      <c r="B251" s="19" t="s">
        <v>110</v>
      </c>
      <c r="C251" s="19" t="s">
        <v>111</v>
      </c>
      <c r="D251" s="9" t="s">
        <v>4015</v>
      </c>
      <c r="E251" s="9">
        <v>42.69</v>
      </c>
      <c r="F251" s="13">
        <v>0.2</v>
      </c>
      <c r="G251" s="11">
        <f>E251*80%</f>
        <v>34.152000000000001</v>
      </c>
      <c r="H251" s="9" t="s">
        <v>66</v>
      </c>
    </row>
    <row r="252" spans="1:8" ht="20.100000000000001" customHeight="1" x14ac:dyDescent="0.25">
      <c r="A252" s="7" t="s">
        <v>265</v>
      </c>
      <c r="B252" s="19" t="s">
        <v>266</v>
      </c>
      <c r="C252" s="19" t="s">
        <v>267</v>
      </c>
      <c r="D252" s="9" t="s">
        <v>4015</v>
      </c>
      <c r="E252" s="9">
        <v>74.790000000000006</v>
      </c>
      <c r="F252" s="13">
        <v>0.2</v>
      </c>
      <c r="G252" s="11">
        <f>E252*80%</f>
        <v>59.832000000000008</v>
      </c>
      <c r="H252" s="9" t="s">
        <v>66</v>
      </c>
    </row>
    <row r="253" spans="1:8" ht="20.100000000000001" customHeight="1" x14ac:dyDescent="0.25">
      <c r="A253" s="7" t="s">
        <v>3236</v>
      </c>
      <c r="B253" s="19" t="s">
        <v>3237</v>
      </c>
      <c r="C253" s="19" t="s">
        <v>3238</v>
      </c>
      <c r="D253" s="9" t="s">
        <v>4015</v>
      </c>
      <c r="E253" s="9">
        <v>26.5</v>
      </c>
      <c r="F253" s="10">
        <v>0.3</v>
      </c>
      <c r="G253" s="11">
        <f>E253*70%</f>
        <v>18.549999999999997</v>
      </c>
      <c r="H253" s="9" t="s">
        <v>2</v>
      </c>
    </row>
    <row r="254" spans="1:8" ht="20.100000000000001" customHeight="1" x14ac:dyDescent="0.25">
      <c r="A254" s="7" t="s">
        <v>1700</v>
      </c>
      <c r="B254" s="19" t="s">
        <v>1701</v>
      </c>
      <c r="C254" s="19" t="s">
        <v>1702</v>
      </c>
      <c r="D254" s="9" t="s">
        <v>4015</v>
      </c>
      <c r="E254" s="9">
        <v>10</v>
      </c>
      <c r="F254" s="10">
        <v>0.18</v>
      </c>
      <c r="G254" s="11">
        <f>E254*82%</f>
        <v>8.1999999999999993</v>
      </c>
      <c r="H254" s="9" t="s">
        <v>66</v>
      </c>
    </row>
    <row r="255" spans="1:8" ht="20.100000000000001" customHeight="1" x14ac:dyDescent="0.25">
      <c r="A255" s="7" t="s">
        <v>1056</v>
      </c>
      <c r="B255" s="19" t="s">
        <v>1057</v>
      </c>
      <c r="C255" s="19" t="s">
        <v>1058</v>
      </c>
      <c r="D255" s="9" t="s">
        <v>4015</v>
      </c>
      <c r="E255" s="9">
        <v>60</v>
      </c>
      <c r="F255" s="10">
        <v>0.25</v>
      </c>
      <c r="G255" s="11">
        <f>E255*75%</f>
        <v>45</v>
      </c>
      <c r="H255" s="9" t="s">
        <v>3937</v>
      </c>
    </row>
    <row r="256" spans="1:8" ht="20.100000000000001" customHeight="1" x14ac:dyDescent="0.25">
      <c r="A256" s="7" t="s">
        <v>614</v>
      </c>
      <c r="B256" s="19" t="s">
        <v>615</v>
      </c>
      <c r="C256" s="19" t="s">
        <v>616</v>
      </c>
      <c r="D256" s="9" t="s">
        <v>4015</v>
      </c>
      <c r="E256" s="9">
        <v>82</v>
      </c>
      <c r="F256" s="10">
        <v>0.5</v>
      </c>
      <c r="G256" s="11">
        <f>E256*50%</f>
        <v>41</v>
      </c>
      <c r="H256" s="9" t="s">
        <v>3937</v>
      </c>
    </row>
    <row r="257" spans="1:8" ht="20.100000000000001" customHeight="1" x14ac:dyDescent="0.25">
      <c r="A257" s="7" t="s">
        <v>617</v>
      </c>
      <c r="B257" s="19" t="s">
        <v>618</v>
      </c>
      <c r="C257" s="19" t="s">
        <v>619</v>
      </c>
      <c r="D257" s="9" t="s">
        <v>4015</v>
      </c>
      <c r="E257" s="9">
        <v>82</v>
      </c>
      <c r="F257" s="10">
        <v>0.5</v>
      </c>
      <c r="G257" s="11">
        <f>E257*50%</f>
        <v>41</v>
      </c>
      <c r="H257" s="9" t="s">
        <v>3937</v>
      </c>
    </row>
    <row r="258" spans="1:8" ht="20.100000000000001" customHeight="1" x14ac:dyDescent="0.25">
      <c r="A258" s="7" t="s">
        <v>620</v>
      </c>
      <c r="B258" s="19" t="s">
        <v>621</v>
      </c>
      <c r="C258" s="19" t="s">
        <v>622</v>
      </c>
      <c r="D258" s="9" t="s">
        <v>4015</v>
      </c>
      <c r="E258" s="9">
        <v>82</v>
      </c>
      <c r="F258" s="10">
        <v>0.5</v>
      </c>
      <c r="G258" s="11">
        <f>E258*50%</f>
        <v>41</v>
      </c>
      <c r="H258" s="9" t="s">
        <v>3937</v>
      </c>
    </row>
    <row r="259" spans="1:8" ht="20.100000000000001" customHeight="1" x14ac:dyDescent="0.25">
      <c r="A259" s="7" t="s">
        <v>1122</v>
      </c>
      <c r="B259" s="19" t="s">
        <v>1123</v>
      </c>
      <c r="C259" s="19" t="s">
        <v>1124</v>
      </c>
      <c r="D259" s="9" t="s">
        <v>4015</v>
      </c>
      <c r="E259" s="9">
        <v>50</v>
      </c>
      <c r="F259" s="10">
        <v>0.25</v>
      </c>
      <c r="G259" s="11">
        <f>E259*75%</f>
        <v>37.5</v>
      </c>
      <c r="H259" s="9" t="s">
        <v>3937</v>
      </c>
    </row>
    <row r="260" spans="1:8" ht="20.100000000000001" customHeight="1" x14ac:dyDescent="0.25">
      <c r="A260" s="7" t="s">
        <v>3048</v>
      </c>
      <c r="B260" s="19" t="s">
        <v>3049</v>
      </c>
      <c r="C260" s="19" t="s">
        <v>3050</v>
      </c>
      <c r="D260" s="9" t="s">
        <v>4015</v>
      </c>
      <c r="E260" s="9">
        <v>45</v>
      </c>
      <c r="F260" s="10">
        <v>0.3</v>
      </c>
      <c r="G260" s="11">
        <f>E260*70%</f>
        <v>31.499999999999996</v>
      </c>
      <c r="H260" s="9" t="s">
        <v>3937</v>
      </c>
    </row>
    <row r="261" spans="1:8" ht="20.100000000000001" customHeight="1" x14ac:dyDescent="0.25">
      <c r="A261" s="7" t="s">
        <v>3671</v>
      </c>
      <c r="B261" s="19" t="s">
        <v>3672</v>
      </c>
      <c r="C261" s="19" t="s">
        <v>3673</v>
      </c>
      <c r="D261" s="9" t="s">
        <v>4015</v>
      </c>
      <c r="E261" s="9">
        <v>37.5</v>
      </c>
      <c r="F261" s="10">
        <v>0.2</v>
      </c>
      <c r="G261" s="11">
        <f>E261*80%</f>
        <v>30</v>
      </c>
      <c r="H261" s="9" t="s">
        <v>3937</v>
      </c>
    </row>
    <row r="262" spans="1:8" ht="20.100000000000001" customHeight="1" x14ac:dyDescent="0.25">
      <c r="A262" s="7" t="s">
        <v>790</v>
      </c>
      <c r="B262" s="19" t="s">
        <v>791</v>
      </c>
      <c r="C262" s="19" t="s">
        <v>641</v>
      </c>
      <c r="D262" s="9" t="s">
        <v>4015</v>
      </c>
      <c r="E262" s="9">
        <v>47</v>
      </c>
      <c r="F262" s="10">
        <v>0.46</v>
      </c>
      <c r="G262" s="11">
        <f>E262*54%</f>
        <v>25.380000000000003</v>
      </c>
      <c r="H262" s="9" t="s">
        <v>3937</v>
      </c>
    </row>
    <row r="263" spans="1:8" ht="20.100000000000001" customHeight="1" x14ac:dyDescent="0.25">
      <c r="A263" s="7" t="s">
        <v>3817</v>
      </c>
      <c r="B263" s="19" t="s">
        <v>3818</v>
      </c>
      <c r="C263" s="19" t="s">
        <v>3819</v>
      </c>
      <c r="D263" s="9" t="s">
        <v>4015</v>
      </c>
      <c r="E263" s="9">
        <v>30</v>
      </c>
      <c r="F263" s="13">
        <v>0.4</v>
      </c>
      <c r="G263" s="11">
        <f>E263*60%</f>
        <v>18</v>
      </c>
      <c r="H263" s="9" t="s">
        <v>2</v>
      </c>
    </row>
    <row r="264" spans="1:8" ht="20.100000000000001" customHeight="1" x14ac:dyDescent="0.25">
      <c r="A264" s="7" t="s">
        <v>3707</v>
      </c>
      <c r="B264" s="19" t="s">
        <v>3708</v>
      </c>
      <c r="C264" s="19" t="s">
        <v>3709</v>
      </c>
      <c r="D264" s="9" t="s">
        <v>4015</v>
      </c>
      <c r="E264" s="9">
        <v>45</v>
      </c>
      <c r="F264" s="10">
        <v>0.2</v>
      </c>
      <c r="G264" s="11">
        <f>E264*80%</f>
        <v>36</v>
      </c>
      <c r="H264" s="9" t="s">
        <v>3937</v>
      </c>
    </row>
    <row r="265" spans="1:8" ht="20.100000000000001" customHeight="1" x14ac:dyDescent="0.25">
      <c r="A265" s="7" t="s">
        <v>166</v>
      </c>
      <c r="B265" s="19" t="s">
        <v>167</v>
      </c>
      <c r="C265" s="19" t="s">
        <v>168</v>
      </c>
      <c r="D265" s="9" t="s">
        <v>4015</v>
      </c>
      <c r="E265" s="9">
        <v>128.4</v>
      </c>
      <c r="F265" s="13">
        <v>0.2</v>
      </c>
      <c r="G265" s="11">
        <f>E265*80%</f>
        <v>102.72000000000001</v>
      </c>
      <c r="H265" s="9" t="s">
        <v>66</v>
      </c>
    </row>
    <row r="266" spans="1:8" ht="20.100000000000001" customHeight="1" x14ac:dyDescent="0.25">
      <c r="A266" s="7" t="s">
        <v>2526</v>
      </c>
      <c r="B266" s="19" t="s">
        <v>2527</v>
      </c>
      <c r="C266" s="19" t="s">
        <v>2528</v>
      </c>
      <c r="D266" s="9" t="s">
        <v>4015</v>
      </c>
      <c r="E266" s="9">
        <v>29.95</v>
      </c>
      <c r="F266" s="10">
        <v>0.2</v>
      </c>
      <c r="G266" s="11">
        <f>E266*80%</f>
        <v>23.96</v>
      </c>
      <c r="H266" s="9" t="s">
        <v>2</v>
      </c>
    </row>
    <row r="267" spans="1:8" ht="20.100000000000001" customHeight="1" x14ac:dyDescent="0.25">
      <c r="A267" s="7" t="s">
        <v>3991</v>
      </c>
      <c r="B267" s="19" t="s">
        <v>4021</v>
      </c>
      <c r="C267" s="19" t="s">
        <v>3961</v>
      </c>
      <c r="D267" s="9" t="s">
        <v>4015</v>
      </c>
      <c r="E267" s="9">
        <v>59.95</v>
      </c>
      <c r="F267" s="10">
        <v>0.2</v>
      </c>
      <c r="G267" s="14">
        <f>E267*80%</f>
        <v>47.960000000000008</v>
      </c>
      <c r="H267" s="9" t="s">
        <v>2</v>
      </c>
    </row>
    <row r="268" spans="1:8" ht="20.100000000000001" customHeight="1" x14ac:dyDescent="0.25">
      <c r="A268" s="7" t="s">
        <v>343</v>
      </c>
      <c r="B268" s="19" t="s">
        <v>344</v>
      </c>
      <c r="C268" s="19" t="s">
        <v>345</v>
      </c>
      <c r="D268" s="9" t="s">
        <v>4015</v>
      </c>
      <c r="E268" s="9">
        <v>69.900000000000006</v>
      </c>
      <c r="F268" s="13">
        <v>0.2</v>
      </c>
      <c r="G268" s="11">
        <f>E268*80%</f>
        <v>55.920000000000009</v>
      </c>
      <c r="H268" s="9" t="s">
        <v>66</v>
      </c>
    </row>
    <row r="269" spans="1:8" ht="20.100000000000001" customHeight="1" x14ac:dyDescent="0.25">
      <c r="A269" s="7" t="s">
        <v>2103</v>
      </c>
      <c r="B269" s="19" t="s">
        <v>2104</v>
      </c>
      <c r="C269" s="19" t="s">
        <v>2105</v>
      </c>
      <c r="D269" s="9" t="s">
        <v>4015</v>
      </c>
      <c r="E269" s="9">
        <v>33.9</v>
      </c>
      <c r="F269" s="10">
        <v>0.18</v>
      </c>
      <c r="G269" s="11">
        <f>E269*82%</f>
        <v>27.797999999999998</v>
      </c>
      <c r="H269" s="9" t="s">
        <v>66</v>
      </c>
    </row>
    <row r="270" spans="1:8" ht="20.100000000000001" customHeight="1" x14ac:dyDescent="0.25">
      <c r="A270" s="7" t="s">
        <v>15</v>
      </c>
      <c r="B270" s="19" t="s">
        <v>16</v>
      </c>
      <c r="C270" s="19" t="s">
        <v>17</v>
      </c>
      <c r="D270" s="9" t="s">
        <v>4015</v>
      </c>
      <c r="E270" s="9">
        <v>40</v>
      </c>
      <c r="F270" s="10">
        <v>0.2</v>
      </c>
      <c r="G270" s="11">
        <f>E270*80%</f>
        <v>32</v>
      </c>
      <c r="H270" s="9" t="s">
        <v>2</v>
      </c>
    </row>
    <row r="271" spans="1:8" ht="20.100000000000001" customHeight="1" x14ac:dyDescent="0.25">
      <c r="A271" s="7" t="s">
        <v>325</v>
      </c>
      <c r="B271" s="19" t="s">
        <v>326</v>
      </c>
      <c r="C271" s="19" t="s">
        <v>327</v>
      </c>
      <c r="D271" s="9" t="s">
        <v>4015</v>
      </c>
      <c r="E271" s="9">
        <v>54</v>
      </c>
      <c r="F271" s="13">
        <v>0.2</v>
      </c>
      <c r="G271" s="11">
        <f>E271*80%</f>
        <v>43.2</v>
      </c>
      <c r="H271" s="9" t="s">
        <v>2</v>
      </c>
    </row>
    <row r="272" spans="1:8" ht="20.100000000000001" customHeight="1" x14ac:dyDescent="0.25">
      <c r="A272" s="7" t="s">
        <v>3497</v>
      </c>
      <c r="B272" s="19" t="s">
        <v>3498</v>
      </c>
      <c r="C272" s="19" t="s">
        <v>3499</v>
      </c>
      <c r="D272" s="9" t="s">
        <v>4015</v>
      </c>
      <c r="E272" s="9">
        <v>55</v>
      </c>
      <c r="F272" s="10">
        <v>0.2</v>
      </c>
      <c r="G272" s="11">
        <f>E272*80%</f>
        <v>44</v>
      </c>
      <c r="H272" s="9" t="s">
        <v>3937</v>
      </c>
    </row>
    <row r="273" spans="1:8" ht="20.100000000000001" customHeight="1" x14ac:dyDescent="0.25">
      <c r="A273" s="7" t="s">
        <v>169</v>
      </c>
      <c r="B273" s="19" t="s">
        <v>170</v>
      </c>
      <c r="C273" s="19" t="s">
        <v>171</v>
      </c>
      <c r="D273" s="9" t="s">
        <v>4015</v>
      </c>
      <c r="E273" s="9">
        <v>53.39</v>
      </c>
      <c r="F273" s="13">
        <v>0.2</v>
      </c>
      <c r="G273" s="11">
        <f>E273*80%</f>
        <v>42.712000000000003</v>
      </c>
      <c r="H273" s="9" t="s">
        <v>66</v>
      </c>
    </row>
    <row r="274" spans="1:8" ht="20.100000000000001" customHeight="1" x14ac:dyDescent="0.25">
      <c r="A274" s="7" t="s">
        <v>2064</v>
      </c>
      <c r="B274" s="19" t="s">
        <v>2065</v>
      </c>
      <c r="C274" s="19" t="s">
        <v>2066</v>
      </c>
      <c r="D274" s="9" t="s">
        <v>4015</v>
      </c>
      <c r="E274" s="9">
        <v>29.95</v>
      </c>
      <c r="F274" s="10">
        <v>0.18</v>
      </c>
      <c r="G274" s="11">
        <f>E274*82%</f>
        <v>24.558999999999997</v>
      </c>
      <c r="H274" s="9" t="s">
        <v>66</v>
      </c>
    </row>
    <row r="275" spans="1:8" ht="20.100000000000001" customHeight="1" x14ac:dyDescent="0.25">
      <c r="A275" s="7" t="s">
        <v>85</v>
      </c>
      <c r="B275" s="19" t="s">
        <v>86</v>
      </c>
      <c r="C275" s="19" t="s">
        <v>87</v>
      </c>
      <c r="D275" s="9" t="s">
        <v>4015</v>
      </c>
      <c r="E275" s="9">
        <v>78</v>
      </c>
      <c r="F275" s="10">
        <v>0.5</v>
      </c>
      <c r="G275" s="11">
        <v>39</v>
      </c>
      <c r="H275" s="9" t="s">
        <v>66</v>
      </c>
    </row>
    <row r="276" spans="1:8" ht="20.100000000000001" customHeight="1" x14ac:dyDescent="0.25">
      <c r="A276" s="7" t="s">
        <v>2967</v>
      </c>
      <c r="B276" s="19" t="s">
        <v>2968</v>
      </c>
      <c r="C276" s="19" t="s">
        <v>2969</v>
      </c>
      <c r="D276" s="9" t="s">
        <v>4015</v>
      </c>
      <c r="E276" s="9">
        <v>9.99</v>
      </c>
      <c r="F276" s="10">
        <v>0.2</v>
      </c>
      <c r="G276" s="11">
        <f>E276*80%</f>
        <v>7.9920000000000009</v>
      </c>
      <c r="H276" s="9" t="s">
        <v>2</v>
      </c>
    </row>
    <row r="277" spans="1:8" ht="20.100000000000001" customHeight="1" x14ac:dyDescent="0.25">
      <c r="A277" s="7" t="s">
        <v>3254</v>
      </c>
      <c r="B277" s="19" t="s">
        <v>3255</v>
      </c>
      <c r="C277" s="19" t="s">
        <v>3256</v>
      </c>
      <c r="D277" s="9" t="s">
        <v>4015</v>
      </c>
      <c r="E277" s="9">
        <v>12.95</v>
      </c>
      <c r="F277" s="10">
        <v>0.2</v>
      </c>
      <c r="G277" s="11">
        <f>E277*80%</f>
        <v>10.36</v>
      </c>
      <c r="H277" s="9" t="s">
        <v>2</v>
      </c>
    </row>
    <row r="278" spans="1:8" ht="20.100000000000001" customHeight="1" x14ac:dyDescent="0.25">
      <c r="A278" s="7" t="s">
        <v>3147</v>
      </c>
      <c r="B278" s="19" t="s">
        <v>3148</v>
      </c>
      <c r="C278" s="19" t="s">
        <v>3149</v>
      </c>
      <c r="D278" s="9" t="s">
        <v>4015</v>
      </c>
      <c r="E278" s="9">
        <v>18.5</v>
      </c>
      <c r="F278" s="10">
        <v>0.25</v>
      </c>
      <c r="G278" s="11">
        <f>E278*75%</f>
        <v>13.875</v>
      </c>
      <c r="H278" s="9" t="s">
        <v>2</v>
      </c>
    </row>
    <row r="279" spans="1:8" ht="20.100000000000001" customHeight="1" x14ac:dyDescent="0.25">
      <c r="A279" s="7" t="s">
        <v>1794</v>
      </c>
      <c r="B279" s="19" t="s">
        <v>1795</v>
      </c>
      <c r="C279" s="19" t="s">
        <v>1796</v>
      </c>
      <c r="D279" s="9" t="s">
        <v>4015</v>
      </c>
      <c r="E279" s="9">
        <v>47.3</v>
      </c>
      <c r="F279" s="10">
        <v>0.18</v>
      </c>
      <c r="G279" s="11">
        <f>E279*82%</f>
        <v>38.785999999999994</v>
      </c>
      <c r="H279" s="9" t="s">
        <v>66</v>
      </c>
    </row>
    <row r="280" spans="1:8" ht="20.100000000000001" customHeight="1" x14ac:dyDescent="0.25">
      <c r="A280" s="7" t="s">
        <v>3153</v>
      </c>
      <c r="B280" s="19" t="s">
        <v>3154</v>
      </c>
      <c r="C280" s="19" t="s">
        <v>3155</v>
      </c>
      <c r="D280" s="9" t="s">
        <v>4015</v>
      </c>
      <c r="E280" s="9">
        <v>6.99</v>
      </c>
      <c r="F280" s="10">
        <v>0.25</v>
      </c>
      <c r="G280" s="11">
        <f>E280*75%</f>
        <v>5.2424999999999997</v>
      </c>
      <c r="H280" s="9" t="s">
        <v>2</v>
      </c>
    </row>
    <row r="281" spans="1:8" ht="20.100000000000001" customHeight="1" x14ac:dyDescent="0.25">
      <c r="A281" s="7" t="s">
        <v>941</v>
      </c>
      <c r="B281" s="19" t="s">
        <v>942</v>
      </c>
      <c r="C281" s="19" t="s">
        <v>943</v>
      </c>
      <c r="D281" s="9" t="s">
        <v>4015</v>
      </c>
      <c r="E281" s="12">
        <v>50</v>
      </c>
      <c r="F281" s="10">
        <v>0.25</v>
      </c>
      <c r="G281" s="11">
        <f>E281*75%</f>
        <v>37.5</v>
      </c>
      <c r="H281" s="9" t="s">
        <v>3937</v>
      </c>
    </row>
    <row r="282" spans="1:8" ht="20.100000000000001" customHeight="1" x14ac:dyDescent="0.25">
      <c r="A282" s="7" t="s">
        <v>1844</v>
      </c>
      <c r="B282" s="19" t="s">
        <v>1845</v>
      </c>
      <c r="C282" s="19" t="s">
        <v>1846</v>
      </c>
      <c r="D282" s="9" t="s">
        <v>4015</v>
      </c>
      <c r="E282" s="9">
        <v>34.4</v>
      </c>
      <c r="F282" s="10">
        <v>0.18</v>
      </c>
      <c r="G282" s="11">
        <f t="shared" ref="G282:G289" si="8">E282*82%</f>
        <v>28.207999999999998</v>
      </c>
      <c r="H282" s="9" t="s">
        <v>66</v>
      </c>
    </row>
    <row r="283" spans="1:8" ht="20.100000000000001" customHeight="1" x14ac:dyDescent="0.25">
      <c r="A283" s="7" t="s">
        <v>2110</v>
      </c>
      <c r="B283" s="19" t="s">
        <v>2111</v>
      </c>
      <c r="C283" s="19" t="s">
        <v>2112</v>
      </c>
      <c r="D283" s="9" t="s">
        <v>4015</v>
      </c>
      <c r="E283" s="9">
        <v>60.3</v>
      </c>
      <c r="F283" s="10">
        <v>0.18</v>
      </c>
      <c r="G283" s="11">
        <f t="shared" si="8"/>
        <v>49.445999999999998</v>
      </c>
      <c r="H283" s="9" t="s">
        <v>66</v>
      </c>
    </row>
    <row r="284" spans="1:8" ht="20.100000000000001" customHeight="1" x14ac:dyDescent="0.25">
      <c r="A284" s="7" t="s">
        <v>2107</v>
      </c>
      <c r="B284" s="19" t="s">
        <v>2108</v>
      </c>
      <c r="C284" s="19" t="s">
        <v>2109</v>
      </c>
      <c r="D284" s="9" t="s">
        <v>4015</v>
      </c>
      <c r="E284" s="9">
        <v>45.6</v>
      </c>
      <c r="F284" s="10">
        <v>0.18</v>
      </c>
      <c r="G284" s="11">
        <f t="shared" si="8"/>
        <v>37.391999999999996</v>
      </c>
      <c r="H284" s="9" t="s">
        <v>66</v>
      </c>
    </row>
    <row r="285" spans="1:8" ht="20.100000000000001" customHeight="1" x14ac:dyDescent="0.25">
      <c r="A285" s="7" t="s">
        <v>1827</v>
      </c>
      <c r="B285" s="19" t="s">
        <v>1828</v>
      </c>
      <c r="C285" s="19" t="s">
        <v>1829</v>
      </c>
      <c r="D285" s="9" t="s">
        <v>4015</v>
      </c>
      <c r="E285" s="9">
        <v>38.200000000000003</v>
      </c>
      <c r="F285" s="10">
        <v>0.18</v>
      </c>
      <c r="G285" s="11">
        <f t="shared" si="8"/>
        <v>31.324000000000002</v>
      </c>
      <c r="H285" s="9" t="s">
        <v>66</v>
      </c>
    </row>
    <row r="286" spans="1:8" ht="20.100000000000001" customHeight="1" x14ac:dyDescent="0.25">
      <c r="A286" s="7" t="s">
        <v>1911</v>
      </c>
      <c r="B286" s="19" t="s">
        <v>1912</v>
      </c>
      <c r="C286" s="19" t="s">
        <v>1913</v>
      </c>
      <c r="D286" s="9" t="s">
        <v>4015</v>
      </c>
      <c r="E286" s="9">
        <v>38.200000000000003</v>
      </c>
      <c r="F286" s="10">
        <v>0.18</v>
      </c>
      <c r="G286" s="11">
        <f t="shared" si="8"/>
        <v>31.324000000000002</v>
      </c>
      <c r="H286" s="9" t="s">
        <v>66</v>
      </c>
    </row>
    <row r="287" spans="1:8" ht="20.100000000000001" customHeight="1" x14ac:dyDescent="0.25">
      <c r="A287" s="7" t="s">
        <v>1946</v>
      </c>
      <c r="B287" s="19" t="s">
        <v>1947</v>
      </c>
      <c r="C287" s="19" t="s">
        <v>1948</v>
      </c>
      <c r="D287" s="9" t="s">
        <v>4015</v>
      </c>
      <c r="E287" s="9">
        <v>38.200000000000003</v>
      </c>
      <c r="F287" s="10">
        <v>0.18</v>
      </c>
      <c r="G287" s="11">
        <f t="shared" si="8"/>
        <v>31.324000000000002</v>
      </c>
      <c r="H287" s="9" t="s">
        <v>66</v>
      </c>
    </row>
    <row r="288" spans="1:8" ht="20.100000000000001" customHeight="1" x14ac:dyDescent="0.25">
      <c r="A288" s="7" t="s">
        <v>1988</v>
      </c>
      <c r="B288" s="19" t="s">
        <v>1989</v>
      </c>
      <c r="C288" s="19" t="s">
        <v>1990</v>
      </c>
      <c r="D288" s="9" t="s">
        <v>4015</v>
      </c>
      <c r="E288" s="9">
        <v>39.35</v>
      </c>
      <c r="F288" s="10">
        <v>0.18</v>
      </c>
      <c r="G288" s="11">
        <f t="shared" si="8"/>
        <v>32.266999999999996</v>
      </c>
      <c r="H288" s="9" t="s">
        <v>66</v>
      </c>
    </row>
    <row r="289" spans="1:8" ht="20.100000000000001" customHeight="1" x14ac:dyDescent="0.25">
      <c r="A289" s="7" t="s">
        <v>2015</v>
      </c>
      <c r="B289" s="19" t="s">
        <v>2016</v>
      </c>
      <c r="C289" s="19" t="s">
        <v>2017</v>
      </c>
      <c r="D289" s="9" t="s">
        <v>4015</v>
      </c>
      <c r="E289" s="9">
        <v>46.75</v>
      </c>
      <c r="F289" s="10">
        <v>0.18</v>
      </c>
      <c r="G289" s="11">
        <f t="shared" si="8"/>
        <v>38.335000000000001</v>
      </c>
      <c r="H289" s="9" t="s">
        <v>66</v>
      </c>
    </row>
    <row r="290" spans="1:8" ht="20.100000000000001" customHeight="1" x14ac:dyDescent="0.25">
      <c r="A290" s="7" t="s">
        <v>920</v>
      </c>
      <c r="B290" s="19" t="s">
        <v>921</v>
      </c>
      <c r="C290" s="19" t="s">
        <v>922</v>
      </c>
      <c r="D290" s="9" t="s">
        <v>4015</v>
      </c>
      <c r="E290" s="9">
        <v>50</v>
      </c>
      <c r="F290" s="10">
        <v>0.25</v>
      </c>
      <c r="G290" s="11">
        <f>E290*75%</f>
        <v>37.5</v>
      </c>
      <c r="H290" s="9" t="s">
        <v>3937</v>
      </c>
    </row>
    <row r="291" spans="1:8" ht="20.100000000000001" customHeight="1" x14ac:dyDescent="0.25">
      <c r="A291" s="7" t="s">
        <v>3021</v>
      </c>
      <c r="B291" s="19" t="s">
        <v>3022</v>
      </c>
      <c r="C291" s="19" t="s">
        <v>3023</v>
      </c>
      <c r="D291" s="9" t="s">
        <v>4015</v>
      </c>
      <c r="E291" s="9">
        <v>60</v>
      </c>
      <c r="F291" s="10">
        <v>0.3</v>
      </c>
      <c r="G291" s="11">
        <f>E291*70%</f>
        <v>42</v>
      </c>
      <c r="H291" s="9" t="s">
        <v>3937</v>
      </c>
    </row>
    <row r="292" spans="1:8" ht="20.100000000000001" customHeight="1" x14ac:dyDescent="0.25">
      <c r="A292" s="7" t="s">
        <v>2122</v>
      </c>
      <c r="B292" s="19" t="s">
        <v>2123</v>
      </c>
      <c r="C292" s="19" t="s">
        <v>2124</v>
      </c>
      <c r="D292" s="9" t="s">
        <v>4015</v>
      </c>
      <c r="E292" s="9">
        <v>55</v>
      </c>
      <c r="F292" s="10">
        <v>0.2</v>
      </c>
      <c r="G292" s="11">
        <f>E292*80%</f>
        <v>44</v>
      </c>
      <c r="H292" s="9" t="s">
        <v>2</v>
      </c>
    </row>
    <row r="293" spans="1:8" ht="20.100000000000001" customHeight="1" x14ac:dyDescent="0.25">
      <c r="A293" s="7" t="s">
        <v>88</v>
      </c>
      <c r="B293" s="19" t="s">
        <v>89</v>
      </c>
      <c r="C293" s="19" t="s">
        <v>90</v>
      </c>
      <c r="D293" s="9" t="s">
        <v>4015</v>
      </c>
      <c r="E293" s="9">
        <v>36</v>
      </c>
      <c r="F293" s="10">
        <v>0.5</v>
      </c>
      <c r="G293" s="11">
        <v>18</v>
      </c>
      <c r="H293" s="9" t="s">
        <v>66</v>
      </c>
    </row>
    <row r="294" spans="1:8" ht="20.100000000000001" customHeight="1" x14ac:dyDescent="0.25">
      <c r="A294" s="7" t="s">
        <v>3162</v>
      </c>
      <c r="B294" s="19" t="s">
        <v>3163</v>
      </c>
      <c r="C294" s="19" t="s">
        <v>3164</v>
      </c>
      <c r="D294" s="9" t="s">
        <v>4015</v>
      </c>
      <c r="E294" s="9">
        <v>6.99</v>
      </c>
      <c r="F294" s="10">
        <v>0.25</v>
      </c>
      <c r="G294" s="11">
        <f>E294*75%</f>
        <v>5.2424999999999997</v>
      </c>
      <c r="H294" s="9" t="s">
        <v>2</v>
      </c>
    </row>
    <row r="295" spans="1:8" ht="20.100000000000001" customHeight="1" x14ac:dyDescent="0.25">
      <c r="A295" s="7" t="s">
        <v>812</v>
      </c>
      <c r="B295" s="19" t="s">
        <v>813</v>
      </c>
      <c r="C295" s="8">
        <v>9783833151699</v>
      </c>
      <c r="D295" s="9" t="s">
        <v>4015</v>
      </c>
      <c r="E295" s="9">
        <v>22.99</v>
      </c>
      <c r="F295" s="10">
        <v>0.3</v>
      </c>
      <c r="G295" s="11">
        <f>E295*70%</f>
        <v>16.092999999999996</v>
      </c>
      <c r="H295" s="9" t="s">
        <v>3937</v>
      </c>
    </row>
    <row r="296" spans="1:8" ht="20.100000000000001" customHeight="1" x14ac:dyDescent="0.25">
      <c r="A296" s="7" t="s">
        <v>112</v>
      </c>
      <c r="B296" s="19" t="s">
        <v>113</v>
      </c>
      <c r="C296" s="19" t="s">
        <v>114</v>
      </c>
      <c r="D296" s="9" t="s">
        <v>4015</v>
      </c>
      <c r="E296" s="9">
        <v>37.340000000000003</v>
      </c>
      <c r="F296" s="13">
        <v>0.2</v>
      </c>
      <c r="G296" s="11">
        <f>E296*80%</f>
        <v>29.872000000000003</v>
      </c>
      <c r="H296" s="9" t="s">
        <v>66</v>
      </c>
    </row>
    <row r="297" spans="1:8" ht="20.100000000000001" customHeight="1" x14ac:dyDescent="0.25">
      <c r="A297" s="7" t="s">
        <v>1715</v>
      </c>
      <c r="B297" s="19" t="s">
        <v>1716</v>
      </c>
      <c r="C297" s="19" t="s">
        <v>1717</v>
      </c>
      <c r="D297" s="9" t="s">
        <v>4015</v>
      </c>
      <c r="E297" s="9">
        <v>40.65</v>
      </c>
      <c r="F297" s="10">
        <v>0.18</v>
      </c>
      <c r="G297" s="11">
        <f>E297*82%</f>
        <v>33.332999999999998</v>
      </c>
      <c r="H297" s="9" t="s">
        <v>66</v>
      </c>
    </row>
    <row r="298" spans="1:8" ht="20.100000000000001" customHeight="1" x14ac:dyDescent="0.25">
      <c r="A298" s="7" t="s">
        <v>3683</v>
      </c>
      <c r="B298" s="19" t="s">
        <v>3684</v>
      </c>
      <c r="C298" s="19" t="s">
        <v>3685</v>
      </c>
      <c r="D298" s="9" t="s">
        <v>4015</v>
      </c>
      <c r="E298" s="9">
        <v>95</v>
      </c>
      <c r="F298" s="10">
        <v>0.2</v>
      </c>
      <c r="G298" s="11">
        <f>E298*80%</f>
        <v>76</v>
      </c>
      <c r="H298" s="9" t="s">
        <v>3937</v>
      </c>
    </row>
    <row r="299" spans="1:8" ht="20.100000000000001" customHeight="1" x14ac:dyDescent="0.25">
      <c r="A299" s="7" t="s">
        <v>274</v>
      </c>
      <c r="B299" s="19" t="s">
        <v>275</v>
      </c>
      <c r="C299" s="19" t="s">
        <v>276</v>
      </c>
      <c r="D299" s="9" t="s">
        <v>4015</v>
      </c>
      <c r="E299" s="9">
        <v>22.95</v>
      </c>
      <c r="F299" s="13">
        <v>0.2</v>
      </c>
      <c r="G299" s="11">
        <f>E299*80%</f>
        <v>18.36</v>
      </c>
      <c r="H299" s="9" t="s">
        <v>2</v>
      </c>
    </row>
    <row r="300" spans="1:8" ht="20.100000000000001" customHeight="1" x14ac:dyDescent="0.25">
      <c r="A300" s="7" t="s">
        <v>1670</v>
      </c>
      <c r="B300" s="19" t="s">
        <v>1671</v>
      </c>
      <c r="C300" s="19" t="s">
        <v>1672</v>
      </c>
      <c r="D300" s="9" t="s">
        <v>4015</v>
      </c>
      <c r="E300" s="9">
        <v>39.450000000000003</v>
      </c>
      <c r="F300" s="10">
        <v>0.18</v>
      </c>
      <c r="G300" s="11">
        <f>E300*82%</f>
        <v>32.349000000000004</v>
      </c>
      <c r="H300" s="9" t="s">
        <v>66</v>
      </c>
    </row>
    <row r="301" spans="1:8" ht="20.100000000000001" customHeight="1" x14ac:dyDescent="0.25">
      <c r="A301" s="7" t="s">
        <v>455</v>
      </c>
      <c r="B301" s="19" t="s">
        <v>456</v>
      </c>
      <c r="C301" s="19" t="s">
        <v>457</v>
      </c>
      <c r="D301" s="9" t="s">
        <v>4015</v>
      </c>
      <c r="E301" s="9">
        <v>47</v>
      </c>
      <c r="F301" s="10">
        <v>0.65</v>
      </c>
      <c r="G301" s="11">
        <f>E301*35%</f>
        <v>16.45</v>
      </c>
      <c r="H301" s="9" t="s">
        <v>3937</v>
      </c>
    </row>
    <row r="302" spans="1:8" ht="20.100000000000001" customHeight="1" x14ac:dyDescent="0.25">
      <c r="A302" s="7" t="s">
        <v>2042</v>
      </c>
      <c r="B302" s="19" t="s">
        <v>2043</v>
      </c>
      <c r="C302" s="19" t="s">
        <v>2044</v>
      </c>
      <c r="D302" s="9" t="s">
        <v>4015</v>
      </c>
      <c r="E302" s="9">
        <v>19.5</v>
      </c>
      <c r="F302" s="10">
        <v>0.18</v>
      </c>
      <c r="G302" s="11">
        <f>E302*82%</f>
        <v>15.989999999999998</v>
      </c>
      <c r="H302" s="9" t="s">
        <v>66</v>
      </c>
    </row>
    <row r="303" spans="1:8" ht="20.100000000000001" customHeight="1" x14ac:dyDescent="0.25">
      <c r="A303" s="7" t="s">
        <v>3551</v>
      </c>
      <c r="B303" s="19" t="s">
        <v>3552</v>
      </c>
      <c r="C303" s="19" t="s">
        <v>3553</v>
      </c>
      <c r="D303" s="9" t="s">
        <v>4015</v>
      </c>
      <c r="E303" s="9">
        <v>75</v>
      </c>
      <c r="F303" s="10">
        <v>0.2</v>
      </c>
      <c r="G303" s="11">
        <f>E303*80%</f>
        <v>60</v>
      </c>
      <c r="H303" s="9" t="s">
        <v>3937</v>
      </c>
    </row>
    <row r="304" spans="1:8" ht="20.100000000000001" customHeight="1" x14ac:dyDescent="0.25">
      <c r="A304" s="7" t="s">
        <v>3716</v>
      </c>
      <c r="B304" s="19" t="s">
        <v>3717</v>
      </c>
      <c r="C304" s="19" t="s">
        <v>3718</v>
      </c>
      <c r="D304" s="9" t="s">
        <v>4015</v>
      </c>
      <c r="E304" s="9">
        <v>35</v>
      </c>
      <c r="F304" s="10">
        <v>0.2</v>
      </c>
      <c r="G304" s="11">
        <f>E304*80%</f>
        <v>28</v>
      </c>
      <c r="H304" s="9" t="s">
        <v>3937</v>
      </c>
    </row>
    <row r="305" spans="1:8" ht="20.100000000000001" customHeight="1" x14ac:dyDescent="0.25">
      <c r="A305" s="7" t="s">
        <v>988</v>
      </c>
      <c r="B305" s="19" t="s">
        <v>989</v>
      </c>
      <c r="C305" s="19" t="s">
        <v>990</v>
      </c>
      <c r="D305" s="9" t="s">
        <v>4015</v>
      </c>
      <c r="E305" s="9">
        <v>50</v>
      </c>
      <c r="F305" s="10">
        <v>0.25</v>
      </c>
      <c r="G305" s="11">
        <f>E305*75%</f>
        <v>37.5</v>
      </c>
      <c r="H305" s="9" t="s">
        <v>3937</v>
      </c>
    </row>
    <row r="306" spans="1:8" ht="20.100000000000001" customHeight="1" x14ac:dyDescent="0.25">
      <c r="A306" s="7" t="s">
        <v>3554</v>
      </c>
      <c r="B306" s="19" t="s">
        <v>3555</v>
      </c>
      <c r="C306" s="19" t="s">
        <v>3556</v>
      </c>
      <c r="D306" s="9" t="s">
        <v>4015</v>
      </c>
      <c r="E306" s="9">
        <v>75</v>
      </c>
      <c r="F306" s="10">
        <v>0.2</v>
      </c>
      <c r="G306" s="11">
        <f>E306*80%</f>
        <v>60</v>
      </c>
      <c r="H306" s="9" t="s">
        <v>3937</v>
      </c>
    </row>
    <row r="307" spans="1:8" ht="20.100000000000001" customHeight="1" x14ac:dyDescent="0.25">
      <c r="A307" s="7" t="s">
        <v>3227</v>
      </c>
      <c r="B307" s="19" t="s">
        <v>3228</v>
      </c>
      <c r="C307" s="19" t="s">
        <v>3229</v>
      </c>
      <c r="D307" s="9" t="s">
        <v>4015</v>
      </c>
      <c r="E307" s="9">
        <v>6.99</v>
      </c>
      <c r="F307" s="10">
        <v>0.25</v>
      </c>
      <c r="G307" s="11">
        <f>E307*75%</f>
        <v>5.2424999999999997</v>
      </c>
      <c r="H307" s="9" t="s">
        <v>2</v>
      </c>
    </row>
    <row r="308" spans="1:8" ht="20.100000000000001" customHeight="1" x14ac:dyDescent="0.25">
      <c r="A308" s="7" t="s">
        <v>875</v>
      </c>
      <c r="B308" s="19" t="s">
        <v>876</v>
      </c>
      <c r="C308" s="19" t="s">
        <v>877</v>
      </c>
      <c r="D308" s="9" t="s">
        <v>4015</v>
      </c>
      <c r="E308" s="9">
        <v>58</v>
      </c>
      <c r="F308" s="10">
        <v>0.2</v>
      </c>
      <c r="G308" s="11">
        <f>E308*80%</f>
        <v>46.400000000000006</v>
      </c>
      <c r="H308" s="9" t="s">
        <v>3937</v>
      </c>
    </row>
    <row r="309" spans="1:8" ht="20.100000000000001" customHeight="1" x14ac:dyDescent="0.25">
      <c r="A309" s="7" t="s">
        <v>3611</v>
      </c>
      <c r="B309" s="19" t="s">
        <v>3612</v>
      </c>
      <c r="C309" s="19" t="s">
        <v>3613</v>
      </c>
      <c r="D309" s="9" t="s">
        <v>4015</v>
      </c>
      <c r="E309" s="9">
        <v>75</v>
      </c>
      <c r="F309" s="10">
        <v>0.2</v>
      </c>
      <c r="G309" s="11">
        <f>E309*80%</f>
        <v>60</v>
      </c>
      <c r="H309" s="9" t="s">
        <v>3937</v>
      </c>
    </row>
    <row r="310" spans="1:8" ht="20.100000000000001" customHeight="1" x14ac:dyDescent="0.25">
      <c r="A310" s="7" t="s">
        <v>286</v>
      </c>
      <c r="B310" s="19" t="s">
        <v>287</v>
      </c>
      <c r="C310" s="19" t="s">
        <v>288</v>
      </c>
      <c r="D310" s="9" t="s">
        <v>4015</v>
      </c>
      <c r="E310" s="9">
        <v>22.95</v>
      </c>
      <c r="F310" s="13">
        <v>0.2</v>
      </c>
      <c r="G310" s="11">
        <f>E310*80%</f>
        <v>18.36</v>
      </c>
      <c r="H310" s="9" t="s">
        <v>2</v>
      </c>
    </row>
    <row r="311" spans="1:8" ht="20.100000000000001" customHeight="1" x14ac:dyDescent="0.25">
      <c r="A311" s="7" t="s">
        <v>3581</v>
      </c>
      <c r="B311" s="19" t="s">
        <v>3582</v>
      </c>
      <c r="C311" s="19" t="s">
        <v>3583</v>
      </c>
      <c r="D311" s="9" t="s">
        <v>4015</v>
      </c>
      <c r="E311" s="9">
        <v>75</v>
      </c>
      <c r="F311" s="10">
        <v>0.2</v>
      </c>
      <c r="G311" s="11">
        <f>E311*80%</f>
        <v>60</v>
      </c>
      <c r="H311" s="9" t="s">
        <v>3937</v>
      </c>
    </row>
    <row r="312" spans="1:8" ht="20.100000000000001" customHeight="1" x14ac:dyDescent="0.25">
      <c r="A312" s="7" t="s">
        <v>3066</v>
      </c>
      <c r="B312" s="19" t="s">
        <v>3067</v>
      </c>
      <c r="C312" s="19" t="s">
        <v>3068</v>
      </c>
      <c r="D312" s="9" t="s">
        <v>4015</v>
      </c>
      <c r="E312" s="9">
        <v>12.99</v>
      </c>
      <c r="F312" s="10">
        <v>0.3</v>
      </c>
      <c r="G312" s="11">
        <f>E312*70%</f>
        <v>9.093</v>
      </c>
      <c r="H312" s="9" t="s">
        <v>3937</v>
      </c>
    </row>
    <row r="313" spans="1:8" ht="20.100000000000001" customHeight="1" x14ac:dyDescent="0.25">
      <c r="A313" s="7" t="s">
        <v>3719</v>
      </c>
      <c r="B313" s="19" t="s">
        <v>3720</v>
      </c>
      <c r="C313" s="19" t="s">
        <v>3553</v>
      </c>
      <c r="D313" s="9" t="s">
        <v>4015</v>
      </c>
      <c r="E313" s="9">
        <v>85</v>
      </c>
      <c r="F313" s="10">
        <v>0.2</v>
      </c>
      <c r="G313" s="11">
        <f>E313*80%</f>
        <v>68</v>
      </c>
      <c r="H313" s="9" t="s">
        <v>3937</v>
      </c>
    </row>
    <row r="314" spans="1:8" ht="20.100000000000001" customHeight="1" x14ac:dyDescent="0.25">
      <c r="A314" s="7" t="s">
        <v>1812</v>
      </c>
      <c r="B314" s="19" t="s">
        <v>1813</v>
      </c>
      <c r="C314" s="19" t="s">
        <v>1814</v>
      </c>
      <c r="D314" s="9" t="s">
        <v>4015</v>
      </c>
      <c r="E314" s="9">
        <v>29.5</v>
      </c>
      <c r="F314" s="10">
        <v>0.18</v>
      </c>
      <c r="G314" s="11">
        <f>E314*82%</f>
        <v>24.189999999999998</v>
      </c>
      <c r="H314" s="9" t="s">
        <v>66</v>
      </c>
    </row>
    <row r="315" spans="1:8" ht="20.100000000000001" customHeight="1" x14ac:dyDescent="0.25">
      <c r="A315" s="7" t="s">
        <v>2061</v>
      </c>
      <c r="B315" s="19" t="s">
        <v>2062</v>
      </c>
      <c r="C315" s="19" t="s">
        <v>2063</v>
      </c>
      <c r="D315" s="9" t="s">
        <v>4015</v>
      </c>
      <c r="E315" s="9">
        <v>59.75</v>
      </c>
      <c r="F315" s="10">
        <v>0.18</v>
      </c>
      <c r="G315" s="11">
        <f>E315*82%</f>
        <v>48.994999999999997</v>
      </c>
      <c r="H315" s="9" t="s">
        <v>66</v>
      </c>
    </row>
    <row r="316" spans="1:8" ht="20.100000000000001" customHeight="1" x14ac:dyDescent="0.25">
      <c r="A316" s="7" t="s">
        <v>3245</v>
      </c>
      <c r="B316" s="19" t="s">
        <v>3246</v>
      </c>
      <c r="C316" s="19" t="s">
        <v>3247</v>
      </c>
      <c r="D316" s="9" t="s">
        <v>4015</v>
      </c>
      <c r="E316" s="9">
        <v>12.95</v>
      </c>
      <c r="F316" s="10">
        <v>0.2</v>
      </c>
      <c r="G316" s="11">
        <f>E316*80%</f>
        <v>10.36</v>
      </c>
      <c r="H316" s="9" t="s">
        <v>2</v>
      </c>
    </row>
    <row r="317" spans="1:8" ht="20.100000000000001" customHeight="1" x14ac:dyDescent="0.25">
      <c r="A317" s="7" t="s">
        <v>1733</v>
      </c>
      <c r="B317" s="19" t="s">
        <v>1734</v>
      </c>
      <c r="C317" s="19" t="s">
        <v>1735</v>
      </c>
      <c r="D317" s="9" t="s">
        <v>4015</v>
      </c>
      <c r="E317" s="9">
        <v>41</v>
      </c>
      <c r="F317" s="10">
        <v>0.18</v>
      </c>
      <c r="G317" s="11">
        <f>E317*82%</f>
        <v>33.619999999999997</v>
      </c>
      <c r="H317" s="9" t="s">
        <v>66</v>
      </c>
    </row>
    <row r="318" spans="1:8" ht="20.100000000000001" customHeight="1" x14ac:dyDescent="0.25">
      <c r="A318" s="7" t="s">
        <v>1092</v>
      </c>
      <c r="B318" s="19" t="s">
        <v>1093</v>
      </c>
      <c r="C318" s="19" t="s">
        <v>1094</v>
      </c>
      <c r="D318" s="9" t="s">
        <v>4015</v>
      </c>
      <c r="E318" s="9">
        <v>50</v>
      </c>
      <c r="F318" s="10">
        <v>0.25</v>
      </c>
      <c r="G318" s="11">
        <f t="shared" ref="G318:G324" si="9">E318*75%</f>
        <v>37.5</v>
      </c>
      <c r="H318" s="9" t="s">
        <v>3937</v>
      </c>
    </row>
    <row r="319" spans="1:8" ht="20.100000000000001" customHeight="1" x14ac:dyDescent="0.25">
      <c r="A319" s="7" t="s">
        <v>1018</v>
      </c>
      <c r="B319" s="19" t="s">
        <v>1019</v>
      </c>
      <c r="C319" s="19" t="s">
        <v>1020</v>
      </c>
      <c r="D319" s="9" t="s">
        <v>4015</v>
      </c>
      <c r="E319" s="9">
        <v>45</v>
      </c>
      <c r="F319" s="10">
        <v>0.25</v>
      </c>
      <c r="G319" s="11">
        <f t="shared" si="9"/>
        <v>33.75</v>
      </c>
      <c r="H319" s="9" t="s">
        <v>3937</v>
      </c>
    </row>
    <row r="320" spans="1:8" ht="20.100000000000001" customHeight="1" x14ac:dyDescent="0.25">
      <c r="A320" s="7" t="s">
        <v>1000</v>
      </c>
      <c r="B320" s="19" t="s">
        <v>1001</v>
      </c>
      <c r="C320" s="19" t="s">
        <v>1002</v>
      </c>
      <c r="D320" s="9" t="s">
        <v>4015</v>
      </c>
      <c r="E320" s="9">
        <v>50</v>
      </c>
      <c r="F320" s="10">
        <v>0.25</v>
      </c>
      <c r="G320" s="11">
        <f t="shared" si="9"/>
        <v>37.5</v>
      </c>
      <c r="H320" s="9" t="s">
        <v>3937</v>
      </c>
    </row>
    <row r="321" spans="1:8" ht="20.100000000000001" customHeight="1" x14ac:dyDescent="0.25">
      <c r="A321" s="7" t="s">
        <v>932</v>
      </c>
      <c r="B321" s="19" t="s">
        <v>933</v>
      </c>
      <c r="C321" s="19" t="s">
        <v>934</v>
      </c>
      <c r="D321" s="9" t="s">
        <v>4015</v>
      </c>
      <c r="E321" s="9">
        <v>50</v>
      </c>
      <c r="F321" s="10">
        <v>0.25</v>
      </c>
      <c r="G321" s="11">
        <f t="shared" si="9"/>
        <v>37.5</v>
      </c>
      <c r="H321" s="9" t="s">
        <v>3937</v>
      </c>
    </row>
    <row r="322" spans="1:8" ht="20.100000000000001" customHeight="1" x14ac:dyDescent="0.25">
      <c r="A322" s="7" t="s">
        <v>1113</v>
      </c>
      <c r="B322" s="19" t="s">
        <v>1114</v>
      </c>
      <c r="C322" s="19" t="s">
        <v>1115</v>
      </c>
      <c r="D322" s="9" t="s">
        <v>4015</v>
      </c>
      <c r="E322" s="9">
        <v>50</v>
      </c>
      <c r="F322" s="10">
        <v>0.25</v>
      </c>
      <c r="G322" s="11">
        <f t="shared" si="9"/>
        <v>37.5</v>
      </c>
      <c r="H322" s="9" t="s">
        <v>3937</v>
      </c>
    </row>
    <row r="323" spans="1:8" ht="20.100000000000001" customHeight="1" x14ac:dyDescent="0.25">
      <c r="A323" s="7" t="s">
        <v>1150</v>
      </c>
      <c r="B323" s="19" t="s">
        <v>1151</v>
      </c>
      <c r="C323" s="19" t="s">
        <v>1152</v>
      </c>
      <c r="D323" s="9" t="s">
        <v>4015</v>
      </c>
      <c r="E323" s="9">
        <v>90</v>
      </c>
      <c r="F323" s="10">
        <v>0.25</v>
      </c>
      <c r="G323" s="11">
        <f t="shared" si="9"/>
        <v>67.5</v>
      </c>
      <c r="H323" s="9" t="s">
        <v>3937</v>
      </c>
    </row>
    <row r="324" spans="1:8" ht="20.100000000000001" customHeight="1" x14ac:dyDescent="0.25">
      <c r="A324" s="7" t="s">
        <v>2826</v>
      </c>
      <c r="B324" s="19" t="s">
        <v>2827</v>
      </c>
      <c r="C324" s="19" t="s">
        <v>2828</v>
      </c>
      <c r="D324" s="9" t="s">
        <v>4015</v>
      </c>
      <c r="E324" s="9">
        <v>90</v>
      </c>
      <c r="F324" s="10">
        <v>0.25</v>
      </c>
      <c r="G324" s="11">
        <f t="shared" si="9"/>
        <v>67.5</v>
      </c>
      <c r="H324" s="9" t="s">
        <v>3937</v>
      </c>
    </row>
    <row r="325" spans="1:8" ht="20.100000000000001" customHeight="1" x14ac:dyDescent="0.25">
      <c r="A325" s="7" t="s">
        <v>473</v>
      </c>
      <c r="B325" s="19" t="s">
        <v>474</v>
      </c>
      <c r="C325" s="19" t="s">
        <v>475</v>
      </c>
      <c r="D325" s="9" t="s">
        <v>4015</v>
      </c>
      <c r="E325" s="9">
        <v>34</v>
      </c>
      <c r="F325" s="10">
        <v>0.55000000000000004</v>
      </c>
      <c r="G325" s="11">
        <f>E325*45%</f>
        <v>15.3</v>
      </c>
      <c r="H325" s="9" t="s">
        <v>3937</v>
      </c>
    </row>
    <row r="326" spans="1:8" ht="20.100000000000001" customHeight="1" x14ac:dyDescent="0.25">
      <c r="A326" s="7" t="s">
        <v>476</v>
      </c>
      <c r="B326" s="19" t="s">
        <v>477</v>
      </c>
      <c r="C326" s="19" t="s">
        <v>478</v>
      </c>
      <c r="D326" s="9" t="s">
        <v>4015</v>
      </c>
      <c r="E326" s="9">
        <v>34</v>
      </c>
      <c r="F326" s="10">
        <v>0.5</v>
      </c>
      <c r="G326" s="11">
        <f>E326*50%</f>
        <v>17</v>
      </c>
      <c r="H326" s="9" t="s">
        <v>3937</v>
      </c>
    </row>
    <row r="327" spans="1:8" ht="20.100000000000001" customHeight="1" x14ac:dyDescent="0.25">
      <c r="A327" s="7" t="s">
        <v>479</v>
      </c>
      <c r="B327" s="19" t="s">
        <v>480</v>
      </c>
      <c r="C327" s="19" t="s">
        <v>481</v>
      </c>
      <c r="D327" s="9" t="s">
        <v>4015</v>
      </c>
      <c r="E327" s="9">
        <v>34</v>
      </c>
      <c r="F327" s="10">
        <v>0.55000000000000004</v>
      </c>
      <c r="G327" s="11">
        <f>E327*45%</f>
        <v>15.3</v>
      </c>
      <c r="H327" s="9" t="s">
        <v>3937</v>
      </c>
    </row>
    <row r="328" spans="1:8" ht="20.100000000000001" customHeight="1" x14ac:dyDescent="0.25">
      <c r="A328" s="7" t="s">
        <v>482</v>
      </c>
      <c r="B328" s="19" t="s">
        <v>483</v>
      </c>
      <c r="C328" s="19" t="s">
        <v>484</v>
      </c>
      <c r="D328" s="9" t="s">
        <v>4015</v>
      </c>
      <c r="E328" s="9">
        <v>34</v>
      </c>
      <c r="F328" s="10">
        <v>0.5</v>
      </c>
      <c r="G328" s="11">
        <f>E328*50%</f>
        <v>17</v>
      </c>
      <c r="H328" s="9" t="s">
        <v>3937</v>
      </c>
    </row>
    <row r="329" spans="1:8" ht="20.100000000000001" customHeight="1" x14ac:dyDescent="0.25">
      <c r="A329" s="7" t="s">
        <v>488</v>
      </c>
      <c r="B329" s="19" t="s">
        <v>489</v>
      </c>
      <c r="C329" s="19" t="s">
        <v>490</v>
      </c>
      <c r="D329" s="9" t="s">
        <v>4015</v>
      </c>
      <c r="E329" s="9">
        <v>65</v>
      </c>
      <c r="F329" s="10">
        <v>0.6</v>
      </c>
      <c r="G329" s="11">
        <f>E329*40%</f>
        <v>26</v>
      </c>
      <c r="H329" s="9" t="s">
        <v>3937</v>
      </c>
    </row>
    <row r="330" spans="1:8" ht="20.100000000000001" customHeight="1" x14ac:dyDescent="0.25">
      <c r="A330" s="7" t="s">
        <v>491</v>
      </c>
      <c r="B330" s="19" t="s">
        <v>492</v>
      </c>
      <c r="C330" s="19" t="s">
        <v>493</v>
      </c>
      <c r="D330" s="9" t="s">
        <v>4015</v>
      </c>
      <c r="E330" s="9">
        <v>65</v>
      </c>
      <c r="F330" s="10">
        <v>0.55000000000000004</v>
      </c>
      <c r="G330" s="11">
        <f>E330*45%</f>
        <v>29.25</v>
      </c>
      <c r="H330" s="9" t="s">
        <v>3937</v>
      </c>
    </row>
    <row r="331" spans="1:8" ht="20.100000000000001" customHeight="1" x14ac:dyDescent="0.25">
      <c r="A331" s="7" t="s">
        <v>623</v>
      </c>
      <c r="B331" s="19" t="s">
        <v>624</v>
      </c>
      <c r="C331" s="19" t="s">
        <v>625</v>
      </c>
      <c r="D331" s="9" t="s">
        <v>4015</v>
      </c>
      <c r="E331" s="9">
        <v>65</v>
      </c>
      <c r="F331" s="10">
        <v>0.55000000000000004</v>
      </c>
      <c r="G331" s="11">
        <f>E331*45%</f>
        <v>29.25</v>
      </c>
      <c r="H331" s="9" t="s">
        <v>3937</v>
      </c>
    </row>
    <row r="332" spans="1:8" ht="20.100000000000001" customHeight="1" x14ac:dyDescent="0.25">
      <c r="A332" s="7" t="s">
        <v>626</v>
      </c>
      <c r="B332" s="19" t="s">
        <v>627</v>
      </c>
      <c r="C332" s="19" t="s">
        <v>628</v>
      </c>
      <c r="D332" s="9" t="s">
        <v>4015</v>
      </c>
      <c r="E332" s="9">
        <v>65</v>
      </c>
      <c r="F332" s="10">
        <v>0.55000000000000004</v>
      </c>
      <c r="G332" s="11">
        <f>E332*45%</f>
        <v>29.25</v>
      </c>
      <c r="H332" s="9" t="s">
        <v>3937</v>
      </c>
    </row>
    <row r="333" spans="1:8" ht="20.100000000000001" customHeight="1" x14ac:dyDescent="0.25">
      <c r="A333" s="7" t="s">
        <v>3641</v>
      </c>
      <c r="B333" s="19" t="s">
        <v>3642</v>
      </c>
      <c r="C333" s="19" t="s">
        <v>3643</v>
      </c>
      <c r="D333" s="9" t="s">
        <v>4015</v>
      </c>
      <c r="E333" s="9">
        <v>50</v>
      </c>
      <c r="F333" s="10">
        <v>0.2</v>
      </c>
      <c r="G333" s="11">
        <f t="shared" ref="G333:G340" si="10">E333*80%</f>
        <v>40</v>
      </c>
      <c r="H333" s="9" t="s">
        <v>3937</v>
      </c>
    </row>
    <row r="334" spans="1:8" ht="20.100000000000001" customHeight="1" x14ac:dyDescent="0.25">
      <c r="A334" s="7" t="s">
        <v>118</v>
      </c>
      <c r="B334" s="19" t="s">
        <v>119</v>
      </c>
      <c r="C334" s="19" t="s">
        <v>120</v>
      </c>
      <c r="D334" s="9" t="s">
        <v>4015</v>
      </c>
      <c r="E334" s="9">
        <v>74.790000000000006</v>
      </c>
      <c r="F334" s="13">
        <v>0.2</v>
      </c>
      <c r="G334" s="11">
        <f t="shared" si="10"/>
        <v>59.832000000000008</v>
      </c>
      <c r="H334" s="9" t="s">
        <v>66</v>
      </c>
    </row>
    <row r="335" spans="1:8" ht="20.100000000000001" customHeight="1" x14ac:dyDescent="0.25">
      <c r="A335" s="7" t="s">
        <v>250</v>
      </c>
      <c r="B335" s="19" t="s">
        <v>251</v>
      </c>
      <c r="C335" s="19" t="s">
        <v>252</v>
      </c>
      <c r="D335" s="9" t="s">
        <v>4015</v>
      </c>
      <c r="E335" s="9">
        <v>48.04</v>
      </c>
      <c r="F335" s="13">
        <v>0.2</v>
      </c>
      <c r="G335" s="11">
        <f t="shared" si="10"/>
        <v>38.432000000000002</v>
      </c>
      <c r="H335" s="9" t="s">
        <v>66</v>
      </c>
    </row>
    <row r="336" spans="1:8" ht="20.100000000000001" customHeight="1" x14ac:dyDescent="0.25">
      <c r="A336" s="7" t="s">
        <v>115</v>
      </c>
      <c r="B336" s="19" t="s">
        <v>116</v>
      </c>
      <c r="C336" s="19" t="s">
        <v>117</v>
      </c>
      <c r="D336" s="9" t="s">
        <v>4015</v>
      </c>
      <c r="E336" s="9">
        <v>74.790000000000006</v>
      </c>
      <c r="F336" s="13">
        <v>0.2</v>
      </c>
      <c r="G336" s="11">
        <f t="shared" si="10"/>
        <v>59.832000000000008</v>
      </c>
      <c r="H336" s="9" t="s">
        <v>66</v>
      </c>
    </row>
    <row r="337" spans="1:8" ht="20.100000000000001" customHeight="1" x14ac:dyDescent="0.25">
      <c r="A337" s="7" t="s">
        <v>214</v>
      </c>
      <c r="B337" s="19" t="s">
        <v>215</v>
      </c>
      <c r="C337" s="19" t="s">
        <v>216</v>
      </c>
      <c r="D337" s="9" t="s">
        <v>4015</v>
      </c>
      <c r="E337" s="9">
        <v>74.790000000000006</v>
      </c>
      <c r="F337" s="13">
        <v>0.2</v>
      </c>
      <c r="G337" s="11">
        <f t="shared" si="10"/>
        <v>59.832000000000008</v>
      </c>
      <c r="H337" s="9" t="s">
        <v>66</v>
      </c>
    </row>
    <row r="338" spans="1:8" ht="20.100000000000001" customHeight="1" x14ac:dyDescent="0.25">
      <c r="A338" s="7" t="s">
        <v>154</v>
      </c>
      <c r="B338" s="19" t="s">
        <v>155</v>
      </c>
      <c r="C338" s="19" t="s">
        <v>156</v>
      </c>
      <c r="D338" s="9" t="s">
        <v>4015</v>
      </c>
      <c r="E338" s="9">
        <v>58</v>
      </c>
      <c r="F338" s="13">
        <v>0.2</v>
      </c>
      <c r="G338" s="11">
        <f t="shared" si="10"/>
        <v>46.400000000000006</v>
      </c>
      <c r="H338" s="9" t="s">
        <v>2</v>
      </c>
    </row>
    <row r="339" spans="1:8" ht="20.100000000000001" customHeight="1" x14ac:dyDescent="0.25">
      <c r="A339" s="7" t="s">
        <v>322</v>
      </c>
      <c r="B339" s="19" t="s">
        <v>323</v>
      </c>
      <c r="C339" s="19" t="s">
        <v>324</v>
      </c>
      <c r="D339" s="9" t="s">
        <v>4015</v>
      </c>
      <c r="E339" s="9">
        <v>74.790000000000006</v>
      </c>
      <c r="F339" s="13">
        <v>0.2</v>
      </c>
      <c r="G339" s="11">
        <f t="shared" si="10"/>
        <v>59.832000000000008</v>
      </c>
      <c r="H339" s="9" t="s">
        <v>66</v>
      </c>
    </row>
    <row r="340" spans="1:8" ht="20.100000000000001" customHeight="1" x14ac:dyDescent="0.25">
      <c r="A340" s="7" t="s">
        <v>1412</v>
      </c>
      <c r="B340" s="19" t="s">
        <v>1413</v>
      </c>
      <c r="C340" s="19" t="s">
        <v>1414</v>
      </c>
      <c r="D340" s="9" t="s">
        <v>4015</v>
      </c>
      <c r="E340" s="9">
        <v>24.8</v>
      </c>
      <c r="F340" s="10">
        <v>0.2</v>
      </c>
      <c r="G340" s="11">
        <f t="shared" si="10"/>
        <v>19.840000000000003</v>
      </c>
      <c r="H340" s="9" t="s">
        <v>66</v>
      </c>
    </row>
    <row r="341" spans="1:8" ht="20.100000000000001" customHeight="1" x14ac:dyDescent="0.25">
      <c r="A341" s="7" t="s">
        <v>3123</v>
      </c>
      <c r="B341" s="19" t="s">
        <v>3124</v>
      </c>
      <c r="C341" s="19" t="s">
        <v>3125</v>
      </c>
      <c r="D341" s="9" t="s">
        <v>4015</v>
      </c>
      <c r="E341" s="9">
        <v>32.049999999999997</v>
      </c>
      <c r="F341" s="10">
        <v>0.3</v>
      </c>
      <c r="G341" s="11">
        <f>E341*70%</f>
        <v>22.434999999999995</v>
      </c>
      <c r="H341" s="9" t="s">
        <v>66</v>
      </c>
    </row>
    <row r="342" spans="1:8" ht="20.100000000000001" customHeight="1" x14ac:dyDescent="0.25">
      <c r="A342" s="7" t="s">
        <v>2829</v>
      </c>
      <c r="B342" s="19" t="s">
        <v>2830</v>
      </c>
      <c r="C342" s="19" t="s">
        <v>2831</v>
      </c>
      <c r="D342" s="9" t="s">
        <v>4015</v>
      </c>
      <c r="E342" s="9">
        <v>36</v>
      </c>
      <c r="F342" s="10">
        <v>0.25</v>
      </c>
      <c r="G342" s="11">
        <f>E342*75%</f>
        <v>27</v>
      </c>
      <c r="H342" s="9" t="s">
        <v>3937</v>
      </c>
    </row>
    <row r="343" spans="1:8" ht="20.100000000000001" customHeight="1" x14ac:dyDescent="0.25">
      <c r="A343" s="7" t="s">
        <v>157</v>
      </c>
      <c r="B343" s="19" t="s">
        <v>158</v>
      </c>
      <c r="C343" s="19" t="s">
        <v>159</v>
      </c>
      <c r="D343" s="9" t="s">
        <v>4015</v>
      </c>
      <c r="E343" s="9">
        <v>46.64</v>
      </c>
      <c r="F343" s="13">
        <v>0.2</v>
      </c>
      <c r="G343" s="11">
        <f>E343*80%</f>
        <v>37.312000000000005</v>
      </c>
      <c r="H343" s="9" t="s">
        <v>66</v>
      </c>
    </row>
    <row r="344" spans="1:8" ht="20.100000000000001" customHeight="1" x14ac:dyDescent="0.25">
      <c r="A344" s="7" t="s">
        <v>3320</v>
      </c>
      <c r="B344" s="19" t="s">
        <v>3321</v>
      </c>
      <c r="C344" s="19" t="s">
        <v>3322</v>
      </c>
      <c r="D344" s="9" t="s">
        <v>4015</v>
      </c>
      <c r="E344" s="9">
        <v>22</v>
      </c>
      <c r="F344" s="10">
        <v>0.2</v>
      </c>
      <c r="G344" s="11">
        <f>E344*80%</f>
        <v>17.600000000000001</v>
      </c>
      <c r="H344" s="9" t="s">
        <v>2</v>
      </c>
    </row>
    <row r="345" spans="1:8" ht="20.100000000000001" customHeight="1" x14ac:dyDescent="0.25">
      <c r="A345" s="7" t="s">
        <v>2128</v>
      </c>
      <c r="B345" s="19" t="s">
        <v>2129</v>
      </c>
      <c r="C345" s="19" t="s">
        <v>2130</v>
      </c>
      <c r="D345" s="9" t="s">
        <v>4015</v>
      </c>
      <c r="E345" s="9">
        <v>45</v>
      </c>
      <c r="F345" s="10">
        <v>0.2</v>
      </c>
      <c r="G345" s="11">
        <f>E345*80%</f>
        <v>36</v>
      </c>
      <c r="H345" s="9" t="s">
        <v>2</v>
      </c>
    </row>
    <row r="346" spans="1:8" ht="20.100000000000001" customHeight="1" x14ac:dyDescent="0.25">
      <c r="A346" s="7" t="s">
        <v>973</v>
      </c>
      <c r="B346" s="19" t="s">
        <v>974</v>
      </c>
      <c r="C346" s="19" t="s">
        <v>975</v>
      </c>
      <c r="D346" s="9" t="s">
        <v>4015</v>
      </c>
      <c r="E346" s="9">
        <v>80</v>
      </c>
      <c r="F346" s="10">
        <v>0.25</v>
      </c>
      <c r="G346" s="11">
        <f>E346*75%</f>
        <v>60</v>
      </c>
      <c r="H346" s="9" t="s">
        <v>3937</v>
      </c>
    </row>
    <row r="347" spans="1:8" ht="20.100000000000001" customHeight="1" x14ac:dyDescent="0.25">
      <c r="A347" s="7" t="s">
        <v>283</v>
      </c>
      <c r="B347" s="19" t="s">
        <v>284</v>
      </c>
      <c r="C347" s="19" t="s">
        <v>285</v>
      </c>
      <c r="D347" s="9" t="s">
        <v>4015</v>
      </c>
      <c r="E347" s="9">
        <v>45</v>
      </c>
      <c r="F347" s="13">
        <v>0.2</v>
      </c>
      <c r="G347" s="11">
        <f>E347*80%</f>
        <v>36</v>
      </c>
      <c r="H347" s="9" t="s">
        <v>2</v>
      </c>
    </row>
    <row r="348" spans="1:8" ht="20.100000000000001" customHeight="1" x14ac:dyDescent="0.25">
      <c r="A348" s="7" t="s">
        <v>1015</v>
      </c>
      <c r="B348" s="19" t="s">
        <v>1016</v>
      </c>
      <c r="C348" s="19" t="s">
        <v>1017</v>
      </c>
      <c r="D348" s="9" t="s">
        <v>4015</v>
      </c>
      <c r="E348" s="9">
        <v>70</v>
      </c>
      <c r="F348" s="10">
        <v>0.25</v>
      </c>
      <c r="G348" s="11">
        <f>E348*75%</f>
        <v>52.5</v>
      </c>
      <c r="H348" s="9" t="s">
        <v>3937</v>
      </c>
    </row>
    <row r="349" spans="1:8" ht="20.100000000000001" customHeight="1" x14ac:dyDescent="0.25">
      <c r="A349" s="7" t="s">
        <v>3677</v>
      </c>
      <c r="B349" s="19" t="s">
        <v>3678</v>
      </c>
      <c r="C349" s="19" t="s">
        <v>3679</v>
      </c>
      <c r="D349" s="9" t="s">
        <v>4015</v>
      </c>
      <c r="E349" s="9">
        <v>40</v>
      </c>
      <c r="F349" s="10">
        <v>0.2</v>
      </c>
      <c r="G349" s="11">
        <f>E349*80%</f>
        <v>32</v>
      </c>
      <c r="H349" s="9" t="s">
        <v>3937</v>
      </c>
    </row>
    <row r="350" spans="1:8" ht="20.100000000000001" customHeight="1" x14ac:dyDescent="0.25">
      <c r="A350" s="7" t="s">
        <v>3512</v>
      </c>
      <c r="B350" s="19" t="s">
        <v>3513</v>
      </c>
      <c r="C350" s="19" t="s">
        <v>3514</v>
      </c>
      <c r="D350" s="9" t="s">
        <v>4015</v>
      </c>
      <c r="E350" s="9">
        <v>40</v>
      </c>
      <c r="F350" s="10">
        <v>0.2</v>
      </c>
      <c r="G350" s="11">
        <f>E350*80%</f>
        <v>32</v>
      </c>
      <c r="H350" s="9" t="s">
        <v>3937</v>
      </c>
    </row>
    <row r="351" spans="1:8" ht="20.100000000000001" customHeight="1" x14ac:dyDescent="0.25">
      <c r="A351" s="7" t="s">
        <v>1973</v>
      </c>
      <c r="B351" s="19" t="s">
        <v>1974</v>
      </c>
      <c r="C351" s="19" t="s">
        <v>1975</v>
      </c>
      <c r="D351" s="9" t="s">
        <v>4015</v>
      </c>
      <c r="E351" s="9">
        <v>12</v>
      </c>
      <c r="F351" s="10">
        <v>0.18</v>
      </c>
      <c r="G351" s="11">
        <f>E351*82%</f>
        <v>9.84</v>
      </c>
      <c r="H351" s="9" t="s">
        <v>66</v>
      </c>
    </row>
    <row r="352" spans="1:8" ht="20.100000000000001" customHeight="1" x14ac:dyDescent="0.25">
      <c r="A352" s="7" t="s">
        <v>2691</v>
      </c>
      <c r="B352" s="19" t="s">
        <v>2692</v>
      </c>
      <c r="C352" s="19" t="s">
        <v>2693</v>
      </c>
      <c r="D352" s="9" t="s">
        <v>4015</v>
      </c>
      <c r="E352" s="9">
        <v>19.95</v>
      </c>
      <c r="F352" s="10">
        <v>0.25</v>
      </c>
      <c r="G352" s="11">
        <f>E352*75%</f>
        <v>14.962499999999999</v>
      </c>
      <c r="H352" s="9" t="s">
        <v>2</v>
      </c>
    </row>
    <row r="353" spans="1:8" ht="20.100000000000001" customHeight="1" x14ac:dyDescent="0.25">
      <c r="A353" s="7" t="s">
        <v>3266</v>
      </c>
      <c r="B353" s="19" t="s">
        <v>3267</v>
      </c>
      <c r="C353" s="19" t="s">
        <v>3268</v>
      </c>
      <c r="D353" s="9" t="s">
        <v>4015</v>
      </c>
      <c r="E353" s="9">
        <v>48</v>
      </c>
      <c r="F353" s="10">
        <v>0.2</v>
      </c>
      <c r="G353" s="11">
        <f>E353*80%</f>
        <v>38.400000000000006</v>
      </c>
      <c r="H353" s="9" t="s">
        <v>2</v>
      </c>
    </row>
    <row r="354" spans="1:8" ht="20.100000000000001" customHeight="1" x14ac:dyDescent="0.25">
      <c r="A354" s="7" t="s">
        <v>139</v>
      </c>
      <c r="B354" s="19" t="s">
        <v>140</v>
      </c>
      <c r="C354" s="19" t="s">
        <v>141</v>
      </c>
      <c r="D354" s="9" t="s">
        <v>4015</v>
      </c>
      <c r="E354" s="9">
        <v>23.9</v>
      </c>
      <c r="F354" s="13">
        <v>0.2</v>
      </c>
      <c r="G354" s="11">
        <f>E354*80%</f>
        <v>19.12</v>
      </c>
      <c r="H354" s="9" t="s">
        <v>66</v>
      </c>
    </row>
    <row r="355" spans="1:8" ht="20.100000000000001" customHeight="1" x14ac:dyDescent="0.25">
      <c r="A355" s="7" t="s">
        <v>2649</v>
      </c>
      <c r="B355" s="19" t="s">
        <v>2650</v>
      </c>
      <c r="C355" s="19" t="s">
        <v>2651</v>
      </c>
      <c r="D355" s="9" t="s">
        <v>4015</v>
      </c>
      <c r="E355" s="9">
        <v>45</v>
      </c>
      <c r="F355" s="10">
        <v>0.25</v>
      </c>
      <c r="G355" s="11">
        <f>E355*75%</f>
        <v>33.75</v>
      </c>
      <c r="H355" s="9" t="s">
        <v>2</v>
      </c>
    </row>
    <row r="356" spans="1:8" ht="20.100000000000001" customHeight="1" x14ac:dyDescent="0.25">
      <c r="A356" s="7" t="s">
        <v>3775</v>
      </c>
      <c r="B356" s="19" t="s">
        <v>3776</v>
      </c>
      <c r="C356" s="19" t="s">
        <v>3777</v>
      </c>
      <c r="D356" s="9" t="s">
        <v>4015</v>
      </c>
      <c r="E356" s="9">
        <v>70</v>
      </c>
      <c r="F356" s="10">
        <v>0.25</v>
      </c>
      <c r="G356" s="11">
        <f>E356*75%</f>
        <v>52.5</v>
      </c>
      <c r="H356" s="9" t="s">
        <v>3937</v>
      </c>
    </row>
    <row r="357" spans="1:8" ht="20.100000000000001" customHeight="1" x14ac:dyDescent="0.25">
      <c r="A357" s="7" t="s">
        <v>3209</v>
      </c>
      <c r="B357" s="19" t="s">
        <v>3210</v>
      </c>
      <c r="C357" s="19" t="s">
        <v>3211</v>
      </c>
      <c r="D357" s="9" t="s">
        <v>4015</v>
      </c>
      <c r="E357" s="9">
        <v>18.5</v>
      </c>
      <c r="F357" s="10">
        <v>0.25</v>
      </c>
      <c r="G357" s="11">
        <f>E357*75%</f>
        <v>13.875</v>
      </c>
      <c r="H357" s="9" t="s">
        <v>2</v>
      </c>
    </row>
    <row r="358" spans="1:8" ht="20.100000000000001" customHeight="1" x14ac:dyDescent="0.25">
      <c r="A358" s="7" t="s">
        <v>1119</v>
      </c>
      <c r="B358" s="19" t="s">
        <v>1120</v>
      </c>
      <c r="C358" s="19" t="s">
        <v>1121</v>
      </c>
      <c r="D358" s="9" t="s">
        <v>4015</v>
      </c>
      <c r="E358" s="9">
        <v>60</v>
      </c>
      <c r="F358" s="10">
        <v>0.25</v>
      </c>
      <c r="G358" s="11">
        <f>E358*75%</f>
        <v>45</v>
      </c>
      <c r="H358" s="9" t="s">
        <v>3937</v>
      </c>
    </row>
    <row r="359" spans="1:8" ht="20.100000000000001" customHeight="1" x14ac:dyDescent="0.25">
      <c r="A359" s="7" t="s">
        <v>2628</v>
      </c>
      <c r="B359" s="19" t="s">
        <v>2629</v>
      </c>
      <c r="C359" s="19" t="s">
        <v>2630</v>
      </c>
      <c r="D359" s="9" t="s">
        <v>4015</v>
      </c>
      <c r="E359" s="9">
        <v>35</v>
      </c>
      <c r="F359" s="10">
        <v>0.25</v>
      </c>
      <c r="G359" s="11">
        <f>E359*75%</f>
        <v>26.25</v>
      </c>
      <c r="H359" s="9" t="s">
        <v>2</v>
      </c>
    </row>
    <row r="360" spans="1:8" ht="20.100000000000001" customHeight="1" x14ac:dyDescent="0.25">
      <c r="A360" s="7" t="s">
        <v>94</v>
      </c>
      <c r="B360" s="19" t="s">
        <v>95</v>
      </c>
      <c r="C360" s="19" t="s">
        <v>96</v>
      </c>
      <c r="D360" s="9" t="s">
        <v>4015</v>
      </c>
      <c r="E360" s="9">
        <v>48</v>
      </c>
      <c r="F360" s="13">
        <v>0.2</v>
      </c>
      <c r="G360" s="11">
        <f>E360*80%</f>
        <v>38.400000000000006</v>
      </c>
      <c r="H360" s="9" t="s">
        <v>66</v>
      </c>
    </row>
    <row r="361" spans="1:8" ht="20.100000000000001" customHeight="1" x14ac:dyDescent="0.25">
      <c r="A361" s="7" t="s">
        <v>795</v>
      </c>
      <c r="B361" s="19" t="s">
        <v>796</v>
      </c>
      <c r="C361" s="19" t="s">
        <v>797</v>
      </c>
      <c r="D361" s="9" t="s">
        <v>4015</v>
      </c>
      <c r="E361" s="9">
        <v>39</v>
      </c>
      <c r="F361" s="10">
        <v>0.55000000000000004</v>
      </c>
      <c r="G361" s="11">
        <f>E361*45%</f>
        <v>17.55</v>
      </c>
      <c r="H361" s="9" t="s">
        <v>3937</v>
      </c>
    </row>
    <row r="362" spans="1:8" ht="20.100000000000001" customHeight="1" x14ac:dyDescent="0.25">
      <c r="A362" s="7" t="s">
        <v>1697</v>
      </c>
      <c r="B362" s="19" t="s">
        <v>1698</v>
      </c>
      <c r="C362" s="19" t="s">
        <v>1699</v>
      </c>
      <c r="D362" s="9" t="s">
        <v>4015</v>
      </c>
      <c r="E362" s="9">
        <v>42.5</v>
      </c>
      <c r="F362" s="10">
        <v>0.18</v>
      </c>
      <c r="G362" s="11">
        <f>E362*82%</f>
        <v>34.85</v>
      </c>
      <c r="H362" s="9" t="s">
        <v>66</v>
      </c>
    </row>
    <row r="363" spans="1:8" ht="20.100000000000001" customHeight="1" x14ac:dyDescent="0.25">
      <c r="A363" s="7" t="s">
        <v>3518</v>
      </c>
      <c r="B363" s="19" t="s">
        <v>3519</v>
      </c>
      <c r="C363" s="19" t="s">
        <v>3520</v>
      </c>
      <c r="D363" s="9" t="s">
        <v>4015</v>
      </c>
      <c r="E363" s="9">
        <v>99</v>
      </c>
      <c r="F363" s="10">
        <v>0.2</v>
      </c>
      <c r="G363" s="11">
        <f>E363*80%</f>
        <v>79.2</v>
      </c>
      <c r="H363" s="9" t="s">
        <v>3937</v>
      </c>
    </row>
    <row r="364" spans="1:8" ht="20.100000000000001" customHeight="1" x14ac:dyDescent="0.25">
      <c r="A364" s="7" t="s">
        <v>878</v>
      </c>
      <c r="B364" s="19" t="s">
        <v>879</v>
      </c>
      <c r="C364" s="19" t="s">
        <v>880</v>
      </c>
      <c r="D364" s="9" t="s">
        <v>4015</v>
      </c>
      <c r="E364" s="9">
        <v>48</v>
      </c>
      <c r="F364" s="10">
        <v>0.2</v>
      </c>
      <c r="G364" s="11">
        <f>E364*80%</f>
        <v>38.400000000000006</v>
      </c>
      <c r="H364" s="9" t="s">
        <v>3937</v>
      </c>
    </row>
    <row r="365" spans="1:8" ht="20.100000000000001" customHeight="1" x14ac:dyDescent="0.25">
      <c r="A365" s="7" t="s">
        <v>1511</v>
      </c>
      <c r="B365" s="19" t="s">
        <v>1512</v>
      </c>
      <c r="C365" s="19" t="s">
        <v>1513</v>
      </c>
      <c r="D365" s="9" t="s">
        <v>4015</v>
      </c>
      <c r="E365" s="9">
        <v>35</v>
      </c>
      <c r="F365" s="10">
        <v>0.2</v>
      </c>
      <c r="G365" s="11">
        <f>E365*80%</f>
        <v>28</v>
      </c>
      <c r="H365" s="9" t="s">
        <v>3937</v>
      </c>
    </row>
    <row r="366" spans="1:8" ht="20.100000000000001" customHeight="1" x14ac:dyDescent="0.25">
      <c r="A366" s="7" t="s">
        <v>1159</v>
      </c>
      <c r="B366" s="19" t="s">
        <v>1160</v>
      </c>
      <c r="C366" s="19" t="s">
        <v>1161</v>
      </c>
      <c r="D366" s="9" t="s">
        <v>4015</v>
      </c>
      <c r="E366" s="12">
        <v>55</v>
      </c>
      <c r="F366" s="10">
        <v>0.25</v>
      </c>
      <c r="G366" s="11">
        <f>E366*75%</f>
        <v>41.25</v>
      </c>
      <c r="H366" s="9" t="s">
        <v>3937</v>
      </c>
    </row>
    <row r="367" spans="1:8" ht="20.100000000000001" customHeight="1" x14ac:dyDescent="0.25">
      <c r="A367" s="7" t="s">
        <v>1021</v>
      </c>
      <c r="B367" s="19" t="s">
        <v>1022</v>
      </c>
      <c r="C367" s="19" t="s">
        <v>1023</v>
      </c>
      <c r="D367" s="9" t="s">
        <v>4015</v>
      </c>
      <c r="E367" s="9">
        <v>50</v>
      </c>
      <c r="F367" s="10">
        <v>0.25</v>
      </c>
      <c r="G367" s="11">
        <f>E367*75%</f>
        <v>37.5</v>
      </c>
      <c r="H367" s="9" t="s">
        <v>3937</v>
      </c>
    </row>
    <row r="368" spans="1:8" ht="20.100000000000001" customHeight="1" x14ac:dyDescent="0.25">
      <c r="A368" s="7" t="s">
        <v>3980</v>
      </c>
      <c r="B368" s="19" t="s">
        <v>4010</v>
      </c>
      <c r="C368" s="19" t="s">
        <v>3950</v>
      </c>
      <c r="D368" s="9" t="s">
        <v>4015</v>
      </c>
      <c r="E368" s="9">
        <v>32</v>
      </c>
      <c r="F368" s="10">
        <v>0.2</v>
      </c>
      <c r="G368" s="14">
        <f>E368*80%</f>
        <v>25.6</v>
      </c>
      <c r="H368" s="9" t="s">
        <v>2</v>
      </c>
    </row>
    <row r="369" spans="1:8" ht="20.100000000000001" customHeight="1" x14ac:dyDescent="0.25">
      <c r="A369" s="7" t="s">
        <v>3165</v>
      </c>
      <c r="B369" s="19" t="s">
        <v>3166</v>
      </c>
      <c r="C369" s="19" t="s">
        <v>3167</v>
      </c>
      <c r="D369" s="9" t="s">
        <v>4015</v>
      </c>
      <c r="E369" s="9">
        <v>18.5</v>
      </c>
      <c r="F369" s="10">
        <v>0.25</v>
      </c>
      <c r="G369" s="11">
        <f>E369*75%</f>
        <v>13.875</v>
      </c>
      <c r="H369" s="9" t="s">
        <v>2</v>
      </c>
    </row>
    <row r="370" spans="1:8" ht="20.100000000000001" customHeight="1" x14ac:dyDescent="0.25">
      <c r="A370" s="7" t="s">
        <v>1334</v>
      </c>
      <c r="B370" s="19" t="s">
        <v>1335</v>
      </c>
      <c r="C370" s="19" t="s">
        <v>1336</v>
      </c>
      <c r="D370" s="9" t="s">
        <v>4015</v>
      </c>
      <c r="E370" s="9">
        <v>39.799999999999997</v>
      </c>
      <c r="F370" s="10">
        <v>0.2</v>
      </c>
      <c r="G370" s="11">
        <f>E370*80%</f>
        <v>31.84</v>
      </c>
      <c r="H370" s="9" t="s">
        <v>66</v>
      </c>
    </row>
    <row r="371" spans="1:8" ht="20.100000000000001" customHeight="1" x14ac:dyDescent="0.25">
      <c r="A371" s="7" t="s">
        <v>2619</v>
      </c>
      <c r="B371" s="19" t="s">
        <v>2620</v>
      </c>
      <c r="C371" s="19" t="s">
        <v>2621</v>
      </c>
      <c r="D371" s="9" t="s">
        <v>4015</v>
      </c>
      <c r="E371" s="9">
        <v>19.95</v>
      </c>
      <c r="F371" s="10">
        <v>0.25</v>
      </c>
      <c r="G371" s="11">
        <f>E371*75%</f>
        <v>14.962499999999999</v>
      </c>
      <c r="H371" s="9" t="s">
        <v>2</v>
      </c>
    </row>
    <row r="372" spans="1:8" ht="20.100000000000001" customHeight="1" x14ac:dyDescent="0.25">
      <c r="A372" s="7" t="s">
        <v>2556</v>
      </c>
      <c r="B372" s="19" t="s">
        <v>2557</v>
      </c>
      <c r="C372" s="19" t="s">
        <v>2558</v>
      </c>
      <c r="D372" s="9" t="s">
        <v>4015</v>
      </c>
      <c r="E372" s="9">
        <v>140</v>
      </c>
      <c r="F372" s="10">
        <v>0.2</v>
      </c>
      <c r="G372" s="11">
        <f>E372*80%</f>
        <v>112</v>
      </c>
      <c r="H372" s="9" t="s">
        <v>2</v>
      </c>
    </row>
    <row r="373" spans="1:8" ht="20.100000000000001" customHeight="1" x14ac:dyDescent="0.25">
      <c r="A373" s="7" t="s">
        <v>1487</v>
      </c>
      <c r="B373" s="19" t="s">
        <v>1488</v>
      </c>
      <c r="C373" s="19" t="s">
        <v>1489</v>
      </c>
      <c r="D373" s="9" t="s">
        <v>4015</v>
      </c>
      <c r="E373" s="9">
        <v>17.95</v>
      </c>
      <c r="F373" s="10">
        <v>0.2</v>
      </c>
      <c r="G373" s="11">
        <f>E373*80%</f>
        <v>14.36</v>
      </c>
      <c r="H373" s="9" t="s">
        <v>2</v>
      </c>
    </row>
    <row r="374" spans="1:8" ht="20.100000000000001" customHeight="1" x14ac:dyDescent="0.25">
      <c r="A374" s="7" t="s">
        <v>3129</v>
      </c>
      <c r="B374" s="19" t="s">
        <v>3130</v>
      </c>
      <c r="C374" s="19" t="s">
        <v>3131</v>
      </c>
      <c r="D374" s="9" t="s">
        <v>4015</v>
      </c>
      <c r="E374" s="9">
        <v>6.99</v>
      </c>
      <c r="F374" s="10">
        <v>0.25</v>
      </c>
      <c r="G374" s="11">
        <f>E374*75%</f>
        <v>5.2424999999999997</v>
      </c>
      <c r="H374" s="9" t="s">
        <v>2</v>
      </c>
    </row>
    <row r="375" spans="1:8" ht="20.100000000000001" customHeight="1" x14ac:dyDescent="0.25">
      <c r="A375" s="7" t="s">
        <v>142</v>
      </c>
      <c r="B375" s="19" t="s">
        <v>143</v>
      </c>
      <c r="C375" s="19" t="s">
        <v>144</v>
      </c>
      <c r="D375" s="9" t="s">
        <v>4015</v>
      </c>
      <c r="E375" s="9">
        <v>29.9</v>
      </c>
      <c r="F375" s="13">
        <v>0.2</v>
      </c>
      <c r="G375" s="11">
        <f>E375*80%</f>
        <v>23.92</v>
      </c>
      <c r="H375" s="9" t="s">
        <v>66</v>
      </c>
    </row>
    <row r="376" spans="1:8" ht="20.100000000000001" customHeight="1" x14ac:dyDescent="0.25">
      <c r="A376" s="7" t="s">
        <v>1006</v>
      </c>
      <c r="B376" s="19" t="s">
        <v>1007</v>
      </c>
      <c r="C376" s="19" t="s">
        <v>1008</v>
      </c>
      <c r="D376" s="9" t="s">
        <v>4015</v>
      </c>
      <c r="E376" s="9">
        <v>45</v>
      </c>
      <c r="F376" s="10">
        <v>0.25</v>
      </c>
      <c r="G376" s="11">
        <f>E376*75%</f>
        <v>33.75</v>
      </c>
      <c r="H376" s="9" t="s">
        <v>3937</v>
      </c>
    </row>
    <row r="377" spans="1:8" ht="20.100000000000001" customHeight="1" x14ac:dyDescent="0.25">
      <c r="A377" s="7" t="s">
        <v>829</v>
      </c>
      <c r="B377" s="19" t="s">
        <v>830</v>
      </c>
      <c r="C377" s="8">
        <v>9783869499855</v>
      </c>
      <c r="D377" s="9" t="s">
        <v>4015</v>
      </c>
      <c r="E377" s="9">
        <v>22.95</v>
      </c>
      <c r="F377" s="10">
        <v>0.3</v>
      </c>
      <c r="G377" s="11">
        <f>E377*70%</f>
        <v>16.064999999999998</v>
      </c>
      <c r="H377" s="9" t="s">
        <v>3937</v>
      </c>
    </row>
    <row r="378" spans="1:8" ht="20.100000000000001" customHeight="1" x14ac:dyDescent="0.25">
      <c r="A378" s="7" t="s">
        <v>331</v>
      </c>
      <c r="B378" s="19" t="s">
        <v>332</v>
      </c>
      <c r="C378" s="19" t="s">
        <v>333</v>
      </c>
      <c r="D378" s="9" t="s">
        <v>4015</v>
      </c>
      <c r="E378" s="9">
        <v>23</v>
      </c>
      <c r="F378" s="13">
        <v>0.2</v>
      </c>
      <c r="G378" s="11">
        <f>E378*80%</f>
        <v>18.400000000000002</v>
      </c>
      <c r="H378" s="9" t="s">
        <v>2</v>
      </c>
    </row>
    <row r="379" spans="1:8" ht="20.100000000000001" customHeight="1" x14ac:dyDescent="0.25">
      <c r="A379" s="7" t="s">
        <v>361</v>
      </c>
      <c r="B379" s="19" t="s">
        <v>362</v>
      </c>
      <c r="C379" s="19" t="s">
        <v>363</v>
      </c>
      <c r="D379" s="9" t="s">
        <v>4015</v>
      </c>
      <c r="E379" s="9">
        <v>96.19</v>
      </c>
      <c r="F379" s="13">
        <v>0.2</v>
      </c>
      <c r="G379" s="11">
        <f>E379*80%</f>
        <v>76.951999999999998</v>
      </c>
      <c r="H379" s="9" t="s">
        <v>66</v>
      </c>
    </row>
    <row r="380" spans="1:8" ht="20.100000000000001" customHeight="1" x14ac:dyDescent="0.25">
      <c r="A380" s="7" t="s">
        <v>1086</v>
      </c>
      <c r="B380" s="19" t="s">
        <v>1087</v>
      </c>
      <c r="C380" s="19" t="s">
        <v>1088</v>
      </c>
      <c r="D380" s="9" t="s">
        <v>4015</v>
      </c>
      <c r="E380" s="9">
        <v>50</v>
      </c>
      <c r="F380" s="10">
        <v>0.25</v>
      </c>
      <c r="G380" s="11">
        <f>E380*75%</f>
        <v>37.5</v>
      </c>
      <c r="H380" s="9" t="s">
        <v>3937</v>
      </c>
    </row>
    <row r="381" spans="1:8" ht="20.100000000000001" customHeight="1" x14ac:dyDescent="0.25">
      <c r="A381" s="7" t="s">
        <v>63</v>
      </c>
      <c r="B381" s="19" t="s">
        <v>64</v>
      </c>
      <c r="C381" s="19" t="s">
        <v>65</v>
      </c>
      <c r="D381" s="9" t="s">
        <v>4015</v>
      </c>
      <c r="E381" s="9">
        <v>30</v>
      </c>
      <c r="F381" s="10">
        <v>0.2</v>
      </c>
      <c r="G381" s="11">
        <f>E381*80%</f>
        <v>24</v>
      </c>
      <c r="H381" s="9" t="s">
        <v>2</v>
      </c>
    </row>
    <row r="382" spans="1:8" ht="20.100000000000001" customHeight="1" x14ac:dyDescent="0.25">
      <c r="A382" s="7" t="s">
        <v>2143</v>
      </c>
      <c r="B382" s="19" t="s">
        <v>2144</v>
      </c>
      <c r="C382" s="19" t="s">
        <v>2145</v>
      </c>
      <c r="D382" s="9" t="s">
        <v>4015</v>
      </c>
      <c r="E382" s="9">
        <v>60</v>
      </c>
      <c r="F382" s="10">
        <v>0.2</v>
      </c>
      <c r="G382" s="11">
        <f>E382*80%</f>
        <v>48</v>
      </c>
      <c r="H382" s="9" t="s">
        <v>2</v>
      </c>
    </row>
    <row r="383" spans="1:8" ht="20.100000000000001" customHeight="1" x14ac:dyDescent="0.25">
      <c r="A383" s="7" t="s">
        <v>2140</v>
      </c>
      <c r="B383" s="19" t="s">
        <v>2141</v>
      </c>
      <c r="C383" s="19" t="s">
        <v>2142</v>
      </c>
      <c r="D383" s="9" t="s">
        <v>4015</v>
      </c>
      <c r="E383" s="9">
        <v>35</v>
      </c>
      <c r="F383" s="10">
        <v>0.2</v>
      </c>
      <c r="G383" s="11">
        <f>E383*80%</f>
        <v>28</v>
      </c>
      <c r="H383" s="9" t="s">
        <v>2</v>
      </c>
    </row>
    <row r="384" spans="1:8" ht="20.100000000000001" customHeight="1" x14ac:dyDescent="0.25">
      <c r="A384" s="7" t="s">
        <v>2152</v>
      </c>
      <c r="B384" s="19" t="s">
        <v>2153</v>
      </c>
      <c r="C384" s="19" t="s">
        <v>2154</v>
      </c>
      <c r="D384" s="9" t="s">
        <v>4015</v>
      </c>
      <c r="E384" s="9">
        <v>45</v>
      </c>
      <c r="F384" s="10">
        <v>0.2</v>
      </c>
      <c r="G384" s="11">
        <f>E384*80%</f>
        <v>36</v>
      </c>
      <c r="H384" s="9" t="s">
        <v>2</v>
      </c>
    </row>
    <row r="385" spans="1:8" ht="20.100000000000001" customHeight="1" x14ac:dyDescent="0.25">
      <c r="A385" s="7" t="s">
        <v>3704</v>
      </c>
      <c r="B385" s="19" t="s">
        <v>3705</v>
      </c>
      <c r="C385" s="19" t="s">
        <v>3706</v>
      </c>
      <c r="D385" s="9" t="s">
        <v>4015</v>
      </c>
      <c r="E385" s="9">
        <v>85</v>
      </c>
      <c r="F385" s="10">
        <v>0.2</v>
      </c>
      <c r="G385" s="11">
        <f>E385*80%</f>
        <v>68</v>
      </c>
      <c r="H385" s="9" t="s">
        <v>3937</v>
      </c>
    </row>
    <row r="386" spans="1:8" ht="20.100000000000001" customHeight="1" x14ac:dyDescent="0.25">
      <c r="A386" s="7" t="s">
        <v>2055</v>
      </c>
      <c r="B386" s="19" t="s">
        <v>2056</v>
      </c>
      <c r="C386" s="19" t="s">
        <v>2057</v>
      </c>
      <c r="D386" s="9" t="s">
        <v>4015</v>
      </c>
      <c r="E386" s="9">
        <v>20</v>
      </c>
      <c r="F386" s="10">
        <v>0.18</v>
      </c>
      <c r="G386" s="11">
        <f>E386*82%</f>
        <v>16.399999999999999</v>
      </c>
      <c r="H386" s="9" t="s">
        <v>66</v>
      </c>
    </row>
    <row r="387" spans="1:8" ht="20.100000000000001" customHeight="1" x14ac:dyDescent="0.25">
      <c r="A387" s="7" t="s">
        <v>57</v>
      </c>
      <c r="B387" s="19" t="s">
        <v>58</v>
      </c>
      <c r="C387" s="19" t="s">
        <v>59</v>
      </c>
      <c r="D387" s="9" t="s">
        <v>4015</v>
      </c>
      <c r="E387" s="9">
        <v>18</v>
      </c>
      <c r="F387" s="10">
        <v>0.2</v>
      </c>
      <c r="G387" s="11">
        <f>E387*80%</f>
        <v>14.4</v>
      </c>
      <c r="H387" s="9" t="s">
        <v>2</v>
      </c>
    </row>
    <row r="388" spans="1:8" ht="20.100000000000001" customHeight="1" x14ac:dyDescent="0.25">
      <c r="A388" s="7" t="s">
        <v>451</v>
      </c>
      <c r="B388" s="19" t="s">
        <v>452</v>
      </c>
      <c r="C388" s="19" t="s">
        <v>453</v>
      </c>
      <c r="D388" s="9" t="s">
        <v>4015</v>
      </c>
      <c r="E388" s="9">
        <v>47</v>
      </c>
      <c r="F388" s="10">
        <v>0.5</v>
      </c>
      <c r="G388" s="11">
        <f>E388*50%</f>
        <v>23.5</v>
      </c>
      <c r="H388" s="9" t="s">
        <v>3937</v>
      </c>
    </row>
    <row r="389" spans="1:8" ht="20.100000000000001" customHeight="1" x14ac:dyDescent="0.25">
      <c r="A389" s="7" t="s">
        <v>3915</v>
      </c>
      <c r="B389" s="19" t="s">
        <v>3916</v>
      </c>
      <c r="C389" s="19" t="s">
        <v>3917</v>
      </c>
      <c r="D389" s="9" t="s">
        <v>4015</v>
      </c>
      <c r="E389" s="9">
        <v>35</v>
      </c>
      <c r="F389" s="10">
        <v>0.2</v>
      </c>
      <c r="G389" s="11">
        <f>E389*80%</f>
        <v>28</v>
      </c>
      <c r="H389" s="9" t="s">
        <v>2</v>
      </c>
    </row>
    <row r="390" spans="1:8" ht="20.100000000000001" customHeight="1" x14ac:dyDescent="0.25">
      <c r="A390" s="7" t="s">
        <v>3353</v>
      </c>
      <c r="B390" s="19" t="s">
        <v>3354</v>
      </c>
      <c r="C390" s="19" t="s">
        <v>3355</v>
      </c>
      <c r="D390" s="9" t="s">
        <v>4015</v>
      </c>
      <c r="E390" s="9">
        <v>35</v>
      </c>
      <c r="F390" s="10">
        <v>0.2</v>
      </c>
      <c r="G390" s="11">
        <f>E390*80%</f>
        <v>28</v>
      </c>
      <c r="H390" s="9" t="s">
        <v>2</v>
      </c>
    </row>
    <row r="391" spans="1:8" ht="20.100000000000001" customHeight="1" x14ac:dyDescent="0.25">
      <c r="A391" s="7" t="s">
        <v>3992</v>
      </c>
      <c r="B391" s="19" t="s">
        <v>4022</v>
      </c>
      <c r="C391" s="19" t="s">
        <v>3962</v>
      </c>
      <c r="D391" s="9" t="s">
        <v>4015</v>
      </c>
      <c r="E391" s="9">
        <v>35</v>
      </c>
      <c r="F391" s="10">
        <v>0.2</v>
      </c>
      <c r="G391" s="14">
        <f>E391*80%</f>
        <v>28</v>
      </c>
      <c r="H391" s="9" t="s">
        <v>2</v>
      </c>
    </row>
    <row r="392" spans="1:8" ht="20.100000000000001" customHeight="1" x14ac:dyDescent="0.25">
      <c r="A392" s="7" t="s">
        <v>358</v>
      </c>
      <c r="B392" s="19" t="s">
        <v>359</v>
      </c>
      <c r="C392" s="19" t="s">
        <v>360</v>
      </c>
      <c r="D392" s="9" t="s">
        <v>4015</v>
      </c>
      <c r="E392" s="9">
        <v>64.09</v>
      </c>
      <c r="F392" s="13">
        <v>0.2</v>
      </c>
      <c r="G392" s="11">
        <f>E392*80%</f>
        <v>51.272000000000006</v>
      </c>
      <c r="H392" s="9" t="s">
        <v>66</v>
      </c>
    </row>
    <row r="393" spans="1:8" ht="20.100000000000001" customHeight="1" x14ac:dyDescent="0.25">
      <c r="A393" s="7" t="s">
        <v>313</v>
      </c>
      <c r="B393" s="19" t="s">
        <v>314</v>
      </c>
      <c r="C393" s="19" t="s">
        <v>315</v>
      </c>
      <c r="D393" s="9" t="s">
        <v>4015</v>
      </c>
      <c r="E393" s="9">
        <v>45</v>
      </c>
      <c r="F393" s="13">
        <v>0.2</v>
      </c>
      <c r="G393" s="11">
        <f>E393*80%</f>
        <v>36</v>
      </c>
      <c r="H393" s="9" t="s">
        <v>2</v>
      </c>
    </row>
    <row r="394" spans="1:8" ht="20.100000000000001" customHeight="1" x14ac:dyDescent="0.25">
      <c r="A394" s="7" t="s">
        <v>3075</v>
      </c>
      <c r="B394" s="19" t="s">
        <v>3076</v>
      </c>
      <c r="C394" s="19" t="s">
        <v>3077</v>
      </c>
      <c r="D394" s="9" t="s">
        <v>4015</v>
      </c>
      <c r="E394" s="9">
        <v>55</v>
      </c>
      <c r="F394" s="10">
        <v>0.3</v>
      </c>
      <c r="G394" s="11">
        <f>E394*70%</f>
        <v>38.5</v>
      </c>
      <c r="H394" s="9" t="s">
        <v>3937</v>
      </c>
    </row>
    <row r="395" spans="1:8" ht="20.100000000000001" customHeight="1" x14ac:dyDescent="0.25">
      <c r="A395" s="7" t="s">
        <v>2281</v>
      </c>
      <c r="B395" s="19" t="s">
        <v>2282</v>
      </c>
      <c r="C395" s="19" t="s">
        <v>2283</v>
      </c>
      <c r="D395" s="9" t="s">
        <v>4015</v>
      </c>
      <c r="E395" s="9">
        <v>35</v>
      </c>
      <c r="F395" s="10">
        <v>0.2</v>
      </c>
      <c r="G395" s="11">
        <f>E395*80%</f>
        <v>28</v>
      </c>
      <c r="H395" s="9" t="s">
        <v>2</v>
      </c>
    </row>
    <row r="396" spans="1:8" ht="20.100000000000001" customHeight="1" x14ac:dyDescent="0.25">
      <c r="A396" s="7" t="s">
        <v>1415</v>
      </c>
      <c r="B396" s="19" t="s">
        <v>1416</v>
      </c>
      <c r="C396" s="19" t="s">
        <v>1417</v>
      </c>
      <c r="D396" s="9" t="s">
        <v>4015</v>
      </c>
      <c r="E396" s="9">
        <v>29.8</v>
      </c>
      <c r="F396" s="10">
        <v>0.2</v>
      </c>
      <c r="G396" s="11">
        <f>E396*80%</f>
        <v>23.840000000000003</v>
      </c>
      <c r="H396" s="9" t="s">
        <v>66</v>
      </c>
    </row>
    <row r="397" spans="1:8" ht="20.100000000000001" customHeight="1" x14ac:dyDescent="0.25">
      <c r="A397" s="7" t="s">
        <v>1940</v>
      </c>
      <c r="B397" s="19" t="s">
        <v>1941</v>
      </c>
      <c r="C397" s="19" t="s">
        <v>1942</v>
      </c>
      <c r="D397" s="9" t="s">
        <v>4015</v>
      </c>
      <c r="E397" s="9">
        <v>49.9</v>
      </c>
      <c r="F397" s="10">
        <v>0.18</v>
      </c>
      <c r="G397" s="11">
        <f>E397*82%</f>
        <v>40.917999999999999</v>
      </c>
      <c r="H397" s="9" t="s">
        <v>66</v>
      </c>
    </row>
    <row r="398" spans="1:8" ht="20.100000000000001" customHeight="1" x14ac:dyDescent="0.25">
      <c r="A398" s="7" t="s">
        <v>2616</v>
      </c>
      <c r="B398" s="19" t="s">
        <v>2617</v>
      </c>
      <c r="C398" s="19" t="s">
        <v>2618</v>
      </c>
      <c r="D398" s="9" t="s">
        <v>4015</v>
      </c>
      <c r="E398" s="9">
        <v>19.95</v>
      </c>
      <c r="F398" s="10">
        <v>0.25</v>
      </c>
      <c r="G398" s="11">
        <f>E398*75%</f>
        <v>14.962499999999999</v>
      </c>
      <c r="H398" s="9" t="s">
        <v>2</v>
      </c>
    </row>
    <row r="399" spans="1:8" ht="20.100000000000001" customHeight="1" x14ac:dyDescent="0.25">
      <c r="A399" s="7" t="s">
        <v>271</v>
      </c>
      <c r="B399" s="19" t="s">
        <v>272</v>
      </c>
      <c r="C399" s="19" t="s">
        <v>273</v>
      </c>
      <c r="D399" s="9" t="s">
        <v>4015</v>
      </c>
      <c r="E399" s="9">
        <v>29.95</v>
      </c>
      <c r="F399" s="13">
        <v>0.2</v>
      </c>
      <c r="G399" s="11">
        <f>E399*80%</f>
        <v>23.96</v>
      </c>
      <c r="H399" s="9" t="s">
        <v>2</v>
      </c>
    </row>
    <row r="400" spans="1:8" ht="20.100000000000001" customHeight="1" x14ac:dyDescent="0.25">
      <c r="A400" s="7" t="s">
        <v>639</v>
      </c>
      <c r="B400" s="19" t="s">
        <v>640</v>
      </c>
      <c r="C400" s="19" t="s">
        <v>641</v>
      </c>
      <c r="D400" s="9" t="s">
        <v>4015</v>
      </c>
      <c r="E400" s="9">
        <v>17</v>
      </c>
      <c r="F400" s="10">
        <v>0.45</v>
      </c>
      <c r="G400" s="11">
        <f>E400*55%</f>
        <v>9.3500000000000014</v>
      </c>
      <c r="H400" s="9" t="s">
        <v>3937</v>
      </c>
    </row>
    <row r="401" spans="1:8" ht="20.100000000000001" customHeight="1" x14ac:dyDescent="0.25">
      <c r="A401" s="7" t="s">
        <v>2634</v>
      </c>
      <c r="B401" s="19" t="s">
        <v>2635</v>
      </c>
      <c r="C401" s="19" t="s">
        <v>2636</v>
      </c>
      <c r="D401" s="9" t="s">
        <v>4015</v>
      </c>
      <c r="E401" s="9">
        <v>7.95</v>
      </c>
      <c r="F401" s="10">
        <v>0.25</v>
      </c>
      <c r="G401" s="11">
        <f>E401*75%</f>
        <v>5.9625000000000004</v>
      </c>
      <c r="H401" s="9" t="s">
        <v>2</v>
      </c>
    </row>
    <row r="402" spans="1:8" ht="20.100000000000001" customHeight="1" x14ac:dyDescent="0.25">
      <c r="A402" s="7" t="s">
        <v>2149</v>
      </c>
      <c r="B402" s="19" t="s">
        <v>2150</v>
      </c>
      <c r="C402" s="19" t="s">
        <v>2151</v>
      </c>
      <c r="D402" s="9" t="s">
        <v>4015</v>
      </c>
      <c r="E402" s="9">
        <v>50</v>
      </c>
      <c r="F402" s="10">
        <v>0.2</v>
      </c>
      <c r="G402" s="11">
        <f>E402*80%</f>
        <v>40</v>
      </c>
      <c r="H402" s="9" t="s">
        <v>2</v>
      </c>
    </row>
    <row r="403" spans="1:8" ht="20.100000000000001" customHeight="1" x14ac:dyDescent="0.25">
      <c r="A403" s="7" t="s">
        <v>3093</v>
      </c>
      <c r="B403" s="19" t="s">
        <v>3094</v>
      </c>
      <c r="C403" s="19" t="s">
        <v>3095</v>
      </c>
      <c r="D403" s="9" t="s">
        <v>4015</v>
      </c>
      <c r="E403" s="9">
        <v>24.95</v>
      </c>
      <c r="F403" s="10">
        <v>0.3</v>
      </c>
      <c r="G403" s="11">
        <f>E403*70%</f>
        <v>17.465</v>
      </c>
      <c r="H403" s="9" t="s">
        <v>2</v>
      </c>
    </row>
    <row r="404" spans="1:8" ht="20.100000000000001" customHeight="1" x14ac:dyDescent="0.25">
      <c r="A404" s="7" t="s">
        <v>3117</v>
      </c>
      <c r="B404" s="19" t="s">
        <v>3118</v>
      </c>
      <c r="C404" s="19" t="s">
        <v>3119</v>
      </c>
      <c r="D404" s="9" t="s">
        <v>4015</v>
      </c>
      <c r="E404" s="9">
        <v>27.99</v>
      </c>
      <c r="F404" s="10">
        <v>0.3</v>
      </c>
      <c r="G404" s="11">
        <f>E404*70%</f>
        <v>19.592999999999996</v>
      </c>
      <c r="H404" s="9" t="s">
        <v>66</v>
      </c>
    </row>
    <row r="405" spans="1:8" ht="20.100000000000001" customHeight="1" x14ac:dyDescent="0.25">
      <c r="A405" s="7" t="s">
        <v>461</v>
      </c>
      <c r="B405" s="19" t="s">
        <v>462</v>
      </c>
      <c r="C405" s="19" t="s">
        <v>463</v>
      </c>
      <c r="D405" s="9" t="s">
        <v>4015</v>
      </c>
      <c r="E405" s="9">
        <v>41</v>
      </c>
      <c r="F405" s="10">
        <v>0.55000000000000004</v>
      </c>
      <c r="G405" s="11">
        <f>E405*45%</f>
        <v>18.45</v>
      </c>
      <c r="H405" s="9" t="s">
        <v>3937</v>
      </c>
    </row>
    <row r="406" spans="1:8" ht="20.100000000000001" customHeight="1" x14ac:dyDescent="0.25">
      <c r="A406" s="7" t="s">
        <v>464</v>
      </c>
      <c r="B406" s="19" t="s">
        <v>465</v>
      </c>
      <c r="C406" s="19" t="s">
        <v>466</v>
      </c>
      <c r="D406" s="9" t="s">
        <v>4015</v>
      </c>
      <c r="E406" s="9">
        <v>41</v>
      </c>
      <c r="F406" s="10">
        <v>0.55000000000000004</v>
      </c>
      <c r="G406" s="11">
        <f>E406*45%</f>
        <v>18.45</v>
      </c>
      <c r="H406" s="9" t="s">
        <v>3937</v>
      </c>
    </row>
    <row r="407" spans="1:8" ht="20.100000000000001" customHeight="1" x14ac:dyDescent="0.25">
      <c r="A407" s="7" t="s">
        <v>1030</v>
      </c>
      <c r="B407" s="19" t="s">
        <v>1031</v>
      </c>
      <c r="C407" s="19" t="s">
        <v>1032</v>
      </c>
      <c r="D407" s="9" t="s">
        <v>4015</v>
      </c>
      <c r="E407" s="9">
        <v>50</v>
      </c>
      <c r="F407" s="10">
        <v>0.25</v>
      </c>
      <c r="G407" s="11">
        <f>E407*75%</f>
        <v>37.5</v>
      </c>
      <c r="H407" s="9" t="s">
        <v>3937</v>
      </c>
    </row>
    <row r="408" spans="1:8" ht="20.100000000000001" customHeight="1" x14ac:dyDescent="0.25">
      <c r="A408" s="7" t="s">
        <v>1074</v>
      </c>
      <c r="B408" s="19" t="s">
        <v>1075</v>
      </c>
      <c r="C408" s="19" t="s">
        <v>1076</v>
      </c>
      <c r="D408" s="9" t="s">
        <v>4015</v>
      </c>
      <c r="E408" s="9">
        <v>60</v>
      </c>
      <c r="F408" s="10">
        <v>0.25</v>
      </c>
      <c r="G408" s="11">
        <f>E408*75%</f>
        <v>45</v>
      </c>
      <c r="H408" s="9" t="s">
        <v>3937</v>
      </c>
    </row>
    <row r="409" spans="1:8" ht="20.100000000000001" customHeight="1" x14ac:dyDescent="0.25">
      <c r="A409" s="7" t="s">
        <v>39</v>
      </c>
      <c r="B409" s="19" t="s">
        <v>40</v>
      </c>
      <c r="C409" s="19" t="s">
        <v>41</v>
      </c>
      <c r="D409" s="9" t="s">
        <v>4015</v>
      </c>
      <c r="E409" s="9">
        <v>15</v>
      </c>
      <c r="F409" s="10">
        <v>0.2</v>
      </c>
      <c r="G409" s="11">
        <f>E409*80%</f>
        <v>12</v>
      </c>
      <c r="H409" s="9" t="s">
        <v>2</v>
      </c>
    </row>
    <row r="410" spans="1:8" ht="20.100000000000001" customHeight="1" x14ac:dyDescent="0.25">
      <c r="A410" s="7" t="s">
        <v>3051</v>
      </c>
      <c r="B410" s="19" t="s">
        <v>3052</v>
      </c>
      <c r="C410" s="19" t="s">
        <v>3053</v>
      </c>
      <c r="D410" s="9" t="s">
        <v>4015</v>
      </c>
      <c r="E410" s="9">
        <v>85</v>
      </c>
      <c r="F410" s="10">
        <v>0.3</v>
      </c>
      <c r="G410" s="11">
        <f>E410*70%</f>
        <v>59.499999999999993</v>
      </c>
      <c r="H410" s="9" t="s">
        <v>3937</v>
      </c>
    </row>
    <row r="411" spans="1:8" ht="20.100000000000001" customHeight="1" x14ac:dyDescent="0.25">
      <c r="A411" s="7" t="s">
        <v>3105</v>
      </c>
      <c r="B411" s="19" t="s">
        <v>3106</v>
      </c>
      <c r="C411" s="19" t="s">
        <v>3107</v>
      </c>
      <c r="D411" s="9" t="s">
        <v>4015</v>
      </c>
      <c r="E411" s="9">
        <v>75</v>
      </c>
      <c r="F411" s="10">
        <v>0.3</v>
      </c>
      <c r="G411" s="11">
        <f>E411*70%</f>
        <v>52.5</v>
      </c>
      <c r="H411" s="9" t="s">
        <v>3937</v>
      </c>
    </row>
    <row r="412" spans="1:8" ht="20.100000000000001" customHeight="1" x14ac:dyDescent="0.25">
      <c r="A412" s="7" t="s">
        <v>2335</v>
      </c>
      <c r="B412" s="19" t="s">
        <v>2336</v>
      </c>
      <c r="C412" s="19" t="s">
        <v>2337</v>
      </c>
      <c r="D412" s="9" t="s">
        <v>4015</v>
      </c>
      <c r="E412" s="9">
        <v>45</v>
      </c>
      <c r="F412" s="10">
        <v>0.2</v>
      </c>
      <c r="G412" s="11">
        <f>E412*80%</f>
        <v>36</v>
      </c>
      <c r="H412" s="9" t="s">
        <v>2</v>
      </c>
    </row>
    <row r="413" spans="1:8" ht="20.100000000000001" customHeight="1" x14ac:dyDescent="0.25">
      <c r="A413" s="7" t="s">
        <v>193</v>
      </c>
      <c r="B413" s="19" t="s">
        <v>194</v>
      </c>
      <c r="C413" s="19" t="s">
        <v>195</v>
      </c>
      <c r="D413" s="9" t="s">
        <v>4015</v>
      </c>
      <c r="E413" s="9">
        <v>63</v>
      </c>
      <c r="F413" s="13">
        <v>0.2</v>
      </c>
      <c r="G413" s="11">
        <f>E413*80%</f>
        <v>50.400000000000006</v>
      </c>
      <c r="H413" s="9" t="s">
        <v>2</v>
      </c>
    </row>
    <row r="414" spans="1:8" ht="20.100000000000001" customHeight="1" x14ac:dyDescent="0.25">
      <c r="A414" s="7" t="s">
        <v>2451</v>
      </c>
      <c r="B414" s="19" t="s">
        <v>2452</v>
      </c>
      <c r="C414" s="19" t="s">
        <v>2453</v>
      </c>
      <c r="D414" s="9" t="s">
        <v>4015</v>
      </c>
      <c r="E414" s="9">
        <v>45</v>
      </c>
      <c r="F414" s="10">
        <v>0.2</v>
      </c>
      <c r="G414" s="11">
        <f>E414*80%</f>
        <v>36</v>
      </c>
      <c r="H414" s="9" t="s">
        <v>2</v>
      </c>
    </row>
    <row r="415" spans="1:8" ht="20.100000000000001" customHeight="1" x14ac:dyDescent="0.25">
      <c r="A415" s="7" t="s">
        <v>950</v>
      </c>
      <c r="B415" s="19" t="s">
        <v>951</v>
      </c>
      <c r="C415" s="8">
        <v>9789881515715</v>
      </c>
      <c r="D415" s="9" t="s">
        <v>4015</v>
      </c>
      <c r="E415" s="12">
        <v>60</v>
      </c>
      <c r="F415" s="10">
        <v>0.25</v>
      </c>
      <c r="G415" s="11">
        <f>E415*75%</f>
        <v>45</v>
      </c>
      <c r="H415" s="9" t="s">
        <v>3937</v>
      </c>
    </row>
    <row r="416" spans="1:8" ht="20.100000000000001" customHeight="1" x14ac:dyDescent="0.25">
      <c r="A416" s="7" t="s">
        <v>2505</v>
      </c>
      <c r="B416" s="19" t="s">
        <v>2506</v>
      </c>
      <c r="C416" s="19" t="s">
        <v>2507</v>
      </c>
      <c r="D416" s="9" t="s">
        <v>4015</v>
      </c>
      <c r="E416" s="9">
        <v>30</v>
      </c>
      <c r="F416" s="10">
        <v>0.2</v>
      </c>
      <c r="G416" s="11">
        <f>E416*80%</f>
        <v>24</v>
      </c>
      <c r="H416" s="9" t="s">
        <v>2</v>
      </c>
    </row>
    <row r="417" spans="1:8" ht="20.100000000000001" customHeight="1" x14ac:dyDescent="0.25">
      <c r="A417" s="7" t="s">
        <v>3479</v>
      </c>
      <c r="B417" s="19" t="s">
        <v>3480</v>
      </c>
      <c r="C417" s="19" t="s">
        <v>3481</v>
      </c>
      <c r="D417" s="9" t="s">
        <v>4015</v>
      </c>
      <c r="E417" s="9">
        <v>105</v>
      </c>
      <c r="F417" s="10">
        <v>0.2</v>
      </c>
      <c r="G417" s="11">
        <f>E417*80%</f>
        <v>84</v>
      </c>
      <c r="H417" s="9" t="s">
        <v>3937</v>
      </c>
    </row>
    <row r="418" spans="1:8" ht="20.100000000000001" customHeight="1" x14ac:dyDescent="0.25">
      <c r="A418" s="7" t="s">
        <v>178</v>
      </c>
      <c r="B418" s="19" t="s">
        <v>179</v>
      </c>
      <c r="C418" s="19" t="s">
        <v>180</v>
      </c>
      <c r="D418" s="9" t="s">
        <v>4015</v>
      </c>
      <c r="E418" s="9">
        <v>53.39</v>
      </c>
      <c r="F418" s="13">
        <v>0.2</v>
      </c>
      <c r="G418" s="11">
        <f>E418*80%</f>
        <v>42.712000000000003</v>
      </c>
      <c r="H418" s="9" t="s">
        <v>66</v>
      </c>
    </row>
    <row r="419" spans="1:8" ht="20.100000000000001" customHeight="1" x14ac:dyDescent="0.25">
      <c r="A419" s="7" t="s">
        <v>923</v>
      </c>
      <c r="B419" s="19" t="s">
        <v>924</v>
      </c>
      <c r="C419" s="19" t="s">
        <v>925</v>
      </c>
      <c r="D419" s="9" t="s">
        <v>4015</v>
      </c>
      <c r="E419" s="12">
        <v>60</v>
      </c>
      <c r="F419" s="10">
        <v>0.25</v>
      </c>
      <c r="G419" s="11">
        <f>E419*75%</f>
        <v>45</v>
      </c>
      <c r="H419" s="9" t="s">
        <v>3937</v>
      </c>
    </row>
    <row r="420" spans="1:8" ht="20.100000000000001" customHeight="1" x14ac:dyDescent="0.25">
      <c r="A420" s="7" t="s">
        <v>917</v>
      </c>
      <c r="B420" s="19" t="s">
        <v>918</v>
      </c>
      <c r="C420" s="19" t="s">
        <v>919</v>
      </c>
      <c r="D420" s="9" t="s">
        <v>4015</v>
      </c>
      <c r="E420" s="9">
        <v>45</v>
      </c>
      <c r="F420" s="10">
        <v>0.25</v>
      </c>
      <c r="G420" s="11">
        <f>E420*75%</f>
        <v>33.75</v>
      </c>
      <c r="H420" s="9" t="s">
        <v>3937</v>
      </c>
    </row>
    <row r="421" spans="1:8" ht="20.100000000000001" customHeight="1" x14ac:dyDescent="0.25">
      <c r="A421" s="7" t="s">
        <v>3560</v>
      </c>
      <c r="B421" s="19" t="s">
        <v>3561</v>
      </c>
      <c r="C421" s="19" t="s">
        <v>3562</v>
      </c>
      <c r="D421" s="9" t="s">
        <v>4015</v>
      </c>
      <c r="E421" s="9">
        <v>41.95</v>
      </c>
      <c r="F421" s="10">
        <v>0.2</v>
      </c>
      <c r="G421" s="11">
        <f>E421*80%</f>
        <v>33.56</v>
      </c>
      <c r="H421" s="9" t="s">
        <v>3937</v>
      </c>
    </row>
    <row r="422" spans="1:8" ht="20.100000000000001" customHeight="1" x14ac:dyDescent="0.25">
      <c r="A422" s="7" t="s">
        <v>979</v>
      </c>
      <c r="B422" s="19" t="s">
        <v>980</v>
      </c>
      <c r="C422" s="19" t="s">
        <v>981</v>
      </c>
      <c r="D422" s="9" t="s">
        <v>4015</v>
      </c>
      <c r="E422" s="9">
        <v>45</v>
      </c>
      <c r="F422" s="10">
        <v>0.25</v>
      </c>
      <c r="G422" s="11">
        <f>E422*75%</f>
        <v>33.75</v>
      </c>
      <c r="H422" s="9" t="s">
        <v>3937</v>
      </c>
    </row>
    <row r="423" spans="1:8" ht="20.100000000000001" customHeight="1" x14ac:dyDescent="0.25">
      <c r="A423" s="7" t="s">
        <v>385</v>
      </c>
      <c r="B423" s="19" t="s">
        <v>386</v>
      </c>
      <c r="C423" s="19" t="s">
        <v>387</v>
      </c>
      <c r="D423" s="9" t="s">
        <v>4015</v>
      </c>
      <c r="E423" s="9">
        <v>21.29</v>
      </c>
      <c r="F423" s="13">
        <v>0.2</v>
      </c>
      <c r="G423" s="11">
        <f>E423*80%</f>
        <v>17.032</v>
      </c>
      <c r="H423" s="9" t="s">
        <v>66</v>
      </c>
    </row>
    <row r="424" spans="1:8" ht="20.100000000000001" customHeight="1" x14ac:dyDescent="0.25">
      <c r="A424" s="7" t="s">
        <v>3856</v>
      </c>
      <c r="B424" s="19" t="s">
        <v>3857</v>
      </c>
      <c r="C424" s="8">
        <v>9781856696081</v>
      </c>
      <c r="D424" s="9" t="s">
        <v>4015</v>
      </c>
      <c r="E424" s="9">
        <v>39</v>
      </c>
      <c r="F424" s="13">
        <v>0.4</v>
      </c>
      <c r="G424" s="11">
        <f>E424*60%</f>
        <v>23.4</v>
      </c>
      <c r="H424" s="9" t="s">
        <v>2</v>
      </c>
    </row>
    <row r="425" spans="1:8" ht="20.100000000000001" customHeight="1" x14ac:dyDescent="0.25">
      <c r="A425" s="7" t="s">
        <v>458</v>
      </c>
      <c r="B425" s="19" t="s">
        <v>459</v>
      </c>
      <c r="C425" s="19" t="s">
        <v>460</v>
      </c>
      <c r="D425" s="9" t="s">
        <v>4015</v>
      </c>
      <c r="E425" s="9">
        <v>39</v>
      </c>
      <c r="F425" s="10">
        <v>0.55000000000000004</v>
      </c>
      <c r="G425" s="11">
        <f>E425*45%</f>
        <v>17.55</v>
      </c>
      <c r="H425" s="9" t="s">
        <v>3937</v>
      </c>
    </row>
    <row r="426" spans="1:8" ht="20.100000000000001" customHeight="1" x14ac:dyDescent="0.25">
      <c r="A426" s="7" t="s">
        <v>3036</v>
      </c>
      <c r="B426" s="19" t="s">
        <v>3037</v>
      </c>
      <c r="C426" s="19" t="s">
        <v>3038</v>
      </c>
      <c r="D426" s="9" t="s">
        <v>4015</v>
      </c>
      <c r="E426" s="9">
        <v>85</v>
      </c>
      <c r="F426" s="10">
        <v>0.3</v>
      </c>
      <c r="G426" s="11">
        <f>E426*70%</f>
        <v>59.499999999999993</v>
      </c>
      <c r="H426" s="9" t="s">
        <v>3937</v>
      </c>
    </row>
    <row r="427" spans="1:8" ht="20.100000000000001" customHeight="1" x14ac:dyDescent="0.25">
      <c r="A427" s="7" t="s">
        <v>938</v>
      </c>
      <c r="B427" s="19" t="s">
        <v>939</v>
      </c>
      <c r="C427" s="19" t="s">
        <v>940</v>
      </c>
      <c r="D427" s="9" t="s">
        <v>4015</v>
      </c>
      <c r="E427" s="9">
        <v>60</v>
      </c>
      <c r="F427" s="10">
        <v>0.25</v>
      </c>
      <c r="G427" s="11">
        <f>E427*75%</f>
        <v>45</v>
      </c>
      <c r="H427" s="9" t="s">
        <v>3937</v>
      </c>
    </row>
    <row r="428" spans="1:8" ht="20.100000000000001" customHeight="1" x14ac:dyDescent="0.25">
      <c r="A428" s="7" t="s">
        <v>1750</v>
      </c>
      <c r="B428" s="19" t="s">
        <v>1751</v>
      </c>
      <c r="C428" s="19" t="s">
        <v>1752</v>
      </c>
      <c r="D428" s="9" t="s">
        <v>4015</v>
      </c>
      <c r="E428" s="9">
        <v>39.5</v>
      </c>
      <c r="F428" s="10">
        <v>0.18</v>
      </c>
      <c r="G428" s="11">
        <f>E428*82%</f>
        <v>32.39</v>
      </c>
      <c r="H428" s="9" t="s">
        <v>66</v>
      </c>
    </row>
    <row r="429" spans="1:8" ht="20.100000000000001" customHeight="1" x14ac:dyDescent="0.25">
      <c r="A429" s="7" t="s">
        <v>211</v>
      </c>
      <c r="B429" s="19" t="s">
        <v>212</v>
      </c>
      <c r="C429" s="19" t="s">
        <v>213</v>
      </c>
      <c r="D429" s="9" t="s">
        <v>4015</v>
      </c>
      <c r="E429" s="9">
        <v>24.8</v>
      </c>
      <c r="F429" s="13">
        <v>0.2</v>
      </c>
      <c r="G429" s="11">
        <f>E429*80%</f>
        <v>19.840000000000003</v>
      </c>
      <c r="H429" s="9" t="s">
        <v>66</v>
      </c>
    </row>
    <row r="430" spans="1:8" ht="20.100000000000001" customHeight="1" x14ac:dyDescent="0.25">
      <c r="A430" s="7" t="s">
        <v>1027</v>
      </c>
      <c r="B430" s="19" t="s">
        <v>1028</v>
      </c>
      <c r="C430" s="19" t="s">
        <v>1029</v>
      </c>
      <c r="D430" s="9" t="s">
        <v>4015</v>
      </c>
      <c r="E430" s="9">
        <v>50</v>
      </c>
      <c r="F430" s="10">
        <v>0.25</v>
      </c>
      <c r="G430" s="11">
        <f>E430*75%</f>
        <v>37.5</v>
      </c>
      <c r="H430" s="9" t="s">
        <v>3937</v>
      </c>
    </row>
    <row r="431" spans="1:8" ht="20.100000000000001" customHeight="1" x14ac:dyDescent="0.25">
      <c r="A431" s="7" t="s">
        <v>1880</v>
      </c>
      <c r="B431" s="19" t="s">
        <v>1881</v>
      </c>
      <c r="C431" s="19" t="s">
        <v>1882</v>
      </c>
      <c r="D431" s="9" t="s">
        <v>4015</v>
      </c>
      <c r="E431" s="9">
        <v>35</v>
      </c>
      <c r="F431" s="10">
        <v>0.18</v>
      </c>
      <c r="G431" s="11">
        <f>E431*82%</f>
        <v>28.7</v>
      </c>
      <c r="H431" s="9" t="s">
        <v>66</v>
      </c>
    </row>
    <row r="432" spans="1:8" ht="20.100000000000001" customHeight="1" x14ac:dyDescent="0.25">
      <c r="A432" s="7" t="s">
        <v>3039</v>
      </c>
      <c r="B432" s="19" t="s">
        <v>3040</v>
      </c>
      <c r="C432" s="19" t="s">
        <v>3041</v>
      </c>
      <c r="D432" s="9" t="s">
        <v>4015</v>
      </c>
      <c r="E432" s="9">
        <v>50</v>
      </c>
      <c r="F432" s="10">
        <v>0.3</v>
      </c>
      <c r="G432" s="11">
        <f>E432*70%</f>
        <v>35</v>
      </c>
      <c r="H432" s="9" t="s">
        <v>3937</v>
      </c>
    </row>
    <row r="433" spans="1:8" ht="20.100000000000001" customHeight="1" x14ac:dyDescent="0.25">
      <c r="A433" s="7" t="s">
        <v>1508</v>
      </c>
      <c r="B433" s="19" t="s">
        <v>1509</v>
      </c>
      <c r="C433" s="19" t="s">
        <v>1510</v>
      </c>
      <c r="D433" s="9" t="s">
        <v>4015</v>
      </c>
      <c r="E433" s="9">
        <v>39.950000000000003</v>
      </c>
      <c r="F433" s="10">
        <v>0.2</v>
      </c>
      <c r="G433" s="11">
        <f>E433*80%</f>
        <v>31.960000000000004</v>
      </c>
      <c r="H433" s="9" t="s">
        <v>2</v>
      </c>
    </row>
    <row r="434" spans="1:8" ht="20.100000000000001" customHeight="1" x14ac:dyDescent="0.25">
      <c r="A434" s="7" t="s">
        <v>1768</v>
      </c>
      <c r="B434" s="19" t="s">
        <v>1769</v>
      </c>
      <c r="C434" s="19" t="s">
        <v>1770</v>
      </c>
      <c r="D434" s="9" t="s">
        <v>4015</v>
      </c>
      <c r="E434" s="9">
        <v>41.95</v>
      </c>
      <c r="F434" s="10">
        <v>0.18</v>
      </c>
      <c r="G434" s="11">
        <f>E434*82%</f>
        <v>34.399000000000001</v>
      </c>
      <c r="H434" s="9" t="s">
        <v>66</v>
      </c>
    </row>
    <row r="435" spans="1:8" ht="20.100000000000001" customHeight="1" x14ac:dyDescent="0.25">
      <c r="A435" s="7" t="s">
        <v>388</v>
      </c>
      <c r="B435" s="19" t="s">
        <v>389</v>
      </c>
      <c r="C435" s="19" t="s">
        <v>390</v>
      </c>
      <c r="D435" s="9" t="s">
        <v>4015</v>
      </c>
      <c r="E435" s="9">
        <v>59.9</v>
      </c>
      <c r="F435" s="13">
        <v>0.2</v>
      </c>
      <c r="G435" s="11">
        <f>E435*80%</f>
        <v>47.92</v>
      </c>
      <c r="H435" s="9" t="s">
        <v>66</v>
      </c>
    </row>
    <row r="436" spans="1:8" ht="20.100000000000001" customHeight="1" x14ac:dyDescent="0.25">
      <c r="A436" s="7" t="s">
        <v>1976</v>
      </c>
      <c r="B436" s="19" t="s">
        <v>1977</v>
      </c>
      <c r="C436" s="19" t="s">
        <v>1978</v>
      </c>
      <c r="D436" s="9" t="s">
        <v>4015</v>
      </c>
      <c r="E436" s="9">
        <v>12</v>
      </c>
      <c r="F436" s="10">
        <v>0.18</v>
      </c>
      <c r="G436" s="11">
        <f>E436*82%</f>
        <v>9.84</v>
      </c>
      <c r="H436" s="9" t="s">
        <v>66</v>
      </c>
    </row>
    <row r="437" spans="1:8" ht="20.100000000000001" customHeight="1" x14ac:dyDescent="0.25">
      <c r="A437" s="7" t="s">
        <v>349</v>
      </c>
      <c r="B437" s="19" t="s">
        <v>350</v>
      </c>
      <c r="C437" s="19" t="s">
        <v>351</v>
      </c>
      <c r="D437" s="9" t="s">
        <v>4015</v>
      </c>
      <c r="E437" s="9">
        <v>99</v>
      </c>
      <c r="F437" s="13">
        <v>0.2</v>
      </c>
      <c r="G437" s="11">
        <f>E437*80%</f>
        <v>79.2</v>
      </c>
      <c r="H437" s="9" t="s">
        <v>2</v>
      </c>
    </row>
    <row r="438" spans="1:8" ht="20.100000000000001" customHeight="1" x14ac:dyDescent="0.25">
      <c r="A438" s="7" t="s">
        <v>2865</v>
      </c>
      <c r="B438" s="19" t="s">
        <v>2866</v>
      </c>
      <c r="C438" s="19" t="s">
        <v>2867</v>
      </c>
      <c r="D438" s="9" t="s">
        <v>4015</v>
      </c>
      <c r="E438" s="9">
        <v>85</v>
      </c>
      <c r="F438" s="10">
        <v>0.2</v>
      </c>
      <c r="G438" s="11">
        <f>E438*80%</f>
        <v>68</v>
      </c>
      <c r="H438" s="9" t="s">
        <v>2</v>
      </c>
    </row>
    <row r="439" spans="1:8" ht="20.100000000000001" customHeight="1" x14ac:dyDescent="0.25">
      <c r="A439" s="7" t="s">
        <v>145</v>
      </c>
      <c r="B439" s="19" t="s">
        <v>146</v>
      </c>
      <c r="C439" s="19" t="s">
        <v>147</v>
      </c>
      <c r="D439" s="9" t="s">
        <v>4015</v>
      </c>
      <c r="E439" s="9">
        <v>32</v>
      </c>
      <c r="F439" s="13">
        <v>0.2</v>
      </c>
      <c r="G439" s="11">
        <f>E439*80%</f>
        <v>25.6</v>
      </c>
      <c r="H439" s="9" t="s">
        <v>66</v>
      </c>
    </row>
    <row r="440" spans="1:8" ht="20.100000000000001" customHeight="1" x14ac:dyDescent="0.25">
      <c r="A440" s="7" t="s">
        <v>1024</v>
      </c>
      <c r="B440" s="19" t="s">
        <v>1025</v>
      </c>
      <c r="C440" s="19" t="s">
        <v>1026</v>
      </c>
      <c r="D440" s="9" t="s">
        <v>4015</v>
      </c>
      <c r="E440" s="9">
        <v>45</v>
      </c>
      <c r="F440" s="10">
        <v>0.25</v>
      </c>
      <c r="G440" s="11">
        <f>E440*75%</f>
        <v>33.75</v>
      </c>
      <c r="H440" s="9" t="s">
        <v>3937</v>
      </c>
    </row>
    <row r="441" spans="1:8" ht="20.100000000000001" customHeight="1" x14ac:dyDescent="0.25">
      <c r="A441" s="7" t="s">
        <v>373</v>
      </c>
      <c r="B441" s="19" t="s">
        <v>374</v>
      </c>
      <c r="C441" s="19" t="s">
        <v>375</v>
      </c>
      <c r="D441" s="9" t="s">
        <v>4015</v>
      </c>
      <c r="E441" s="9">
        <v>21.29</v>
      </c>
      <c r="F441" s="13">
        <v>0.2</v>
      </c>
      <c r="G441" s="11">
        <f>E441*80%</f>
        <v>17.032</v>
      </c>
      <c r="H441" s="9" t="s">
        <v>66</v>
      </c>
    </row>
    <row r="442" spans="1:8" ht="20.100000000000001" customHeight="1" x14ac:dyDescent="0.25">
      <c r="A442" s="7" t="s">
        <v>3599</v>
      </c>
      <c r="B442" s="19" t="s">
        <v>3600</v>
      </c>
      <c r="C442" s="19" t="s">
        <v>3601</v>
      </c>
      <c r="D442" s="9" t="s">
        <v>4015</v>
      </c>
      <c r="E442" s="9">
        <v>40</v>
      </c>
      <c r="F442" s="10">
        <v>0.2</v>
      </c>
      <c r="G442" s="11">
        <f>E442*80%</f>
        <v>32</v>
      </c>
      <c r="H442" s="9" t="s">
        <v>3937</v>
      </c>
    </row>
    <row r="443" spans="1:8" ht="20.100000000000001" customHeight="1" x14ac:dyDescent="0.25">
      <c r="A443" s="7" t="s">
        <v>1756</v>
      </c>
      <c r="B443" s="19" t="s">
        <v>1757</v>
      </c>
      <c r="C443" s="19" t="s">
        <v>1758</v>
      </c>
      <c r="D443" s="9" t="s">
        <v>4015</v>
      </c>
      <c r="E443" s="9">
        <v>42.5</v>
      </c>
      <c r="F443" s="10">
        <v>0.18</v>
      </c>
      <c r="G443" s="11">
        <f>E443*82%</f>
        <v>34.85</v>
      </c>
      <c r="H443" s="9" t="s">
        <v>66</v>
      </c>
    </row>
    <row r="444" spans="1:8" ht="20.100000000000001" customHeight="1" x14ac:dyDescent="0.25">
      <c r="A444" s="7" t="s">
        <v>232</v>
      </c>
      <c r="B444" s="19" t="s">
        <v>233</v>
      </c>
      <c r="C444" s="19" t="s">
        <v>234</v>
      </c>
      <c r="D444" s="9" t="s">
        <v>4015</v>
      </c>
      <c r="E444" s="9">
        <v>40</v>
      </c>
      <c r="F444" s="13">
        <v>0.2</v>
      </c>
      <c r="G444" s="11">
        <f>E444*80%</f>
        <v>32</v>
      </c>
      <c r="H444" s="9" t="s">
        <v>2</v>
      </c>
    </row>
    <row r="445" spans="1:8" ht="20.100000000000001" customHeight="1" x14ac:dyDescent="0.25">
      <c r="A445" s="7" t="s">
        <v>1774</v>
      </c>
      <c r="B445" s="19" t="s">
        <v>1775</v>
      </c>
      <c r="C445" s="19" t="s">
        <v>1776</v>
      </c>
      <c r="D445" s="9" t="s">
        <v>4015</v>
      </c>
      <c r="E445" s="9">
        <v>46.85</v>
      </c>
      <c r="F445" s="10">
        <v>0.18</v>
      </c>
      <c r="G445" s="11">
        <f>E445*82%</f>
        <v>38.417000000000002</v>
      </c>
      <c r="H445" s="9" t="s">
        <v>66</v>
      </c>
    </row>
    <row r="446" spans="1:8" ht="20.100000000000001" customHeight="1" x14ac:dyDescent="0.25">
      <c r="A446" s="7" t="s">
        <v>914</v>
      </c>
      <c r="B446" s="19" t="s">
        <v>915</v>
      </c>
      <c r="C446" s="19" t="s">
        <v>916</v>
      </c>
      <c r="D446" s="9" t="s">
        <v>4015</v>
      </c>
      <c r="E446" s="9">
        <v>45</v>
      </c>
      <c r="F446" s="10">
        <v>0.25</v>
      </c>
      <c r="G446" s="11">
        <f>E446*75%</f>
        <v>33.75</v>
      </c>
      <c r="H446" s="9" t="s">
        <v>3937</v>
      </c>
    </row>
    <row r="447" spans="1:8" ht="20.100000000000001" customHeight="1" x14ac:dyDescent="0.25">
      <c r="A447" s="7" t="s">
        <v>1502</v>
      </c>
      <c r="B447" s="19" t="s">
        <v>1503</v>
      </c>
      <c r="C447" s="19" t="s">
        <v>1504</v>
      </c>
      <c r="D447" s="9" t="s">
        <v>4015</v>
      </c>
      <c r="E447" s="9">
        <v>30</v>
      </c>
      <c r="F447" s="10">
        <v>0.2</v>
      </c>
      <c r="G447" s="11">
        <f t="shared" ref="G447:G454" si="11">E447*80%</f>
        <v>24</v>
      </c>
      <c r="H447" s="9" t="s">
        <v>2</v>
      </c>
    </row>
    <row r="448" spans="1:8" ht="20.100000000000001" customHeight="1" x14ac:dyDescent="0.25">
      <c r="A448" s="7" t="s">
        <v>2134</v>
      </c>
      <c r="B448" s="19" t="s">
        <v>2135</v>
      </c>
      <c r="C448" s="19" t="s">
        <v>2136</v>
      </c>
      <c r="D448" s="9" t="s">
        <v>4015</v>
      </c>
      <c r="E448" s="9">
        <v>23</v>
      </c>
      <c r="F448" s="10">
        <v>0.2</v>
      </c>
      <c r="G448" s="11">
        <f t="shared" si="11"/>
        <v>18.400000000000002</v>
      </c>
      <c r="H448" s="9" t="s">
        <v>2</v>
      </c>
    </row>
    <row r="449" spans="1:8" ht="20.100000000000001" customHeight="1" x14ac:dyDescent="0.25">
      <c r="A449" s="7" t="s">
        <v>884</v>
      </c>
      <c r="B449" s="19" t="s">
        <v>885</v>
      </c>
      <c r="C449" s="19" t="s">
        <v>886</v>
      </c>
      <c r="D449" s="9" t="s">
        <v>4015</v>
      </c>
      <c r="E449" s="9">
        <v>180</v>
      </c>
      <c r="F449" s="10">
        <v>0.2</v>
      </c>
      <c r="G449" s="11">
        <f t="shared" si="11"/>
        <v>144</v>
      </c>
      <c r="H449" s="9" t="s">
        <v>3937</v>
      </c>
    </row>
    <row r="450" spans="1:8" ht="20.100000000000001" customHeight="1" x14ac:dyDescent="0.25">
      <c r="A450" s="7" t="s">
        <v>2131</v>
      </c>
      <c r="B450" s="19" t="s">
        <v>2132</v>
      </c>
      <c r="C450" s="19" t="s">
        <v>2133</v>
      </c>
      <c r="D450" s="9" t="s">
        <v>4015</v>
      </c>
      <c r="E450" s="9">
        <v>30</v>
      </c>
      <c r="F450" s="10">
        <v>0.2</v>
      </c>
      <c r="G450" s="11">
        <f t="shared" si="11"/>
        <v>24</v>
      </c>
      <c r="H450" s="9" t="s">
        <v>2</v>
      </c>
    </row>
    <row r="451" spans="1:8" ht="20.100000000000001" customHeight="1" x14ac:dyDescent="0.25">
      <c r="A451" s="7" t="s">
        <v>220</v>
      </c>
      <c r="B451" s="19" t="s">
        <v>221</v>
      </c>
      <c r="C451" s="19" t="s">
        <v>222</v>
      </c>
      <c r="D451" s="9" t="s">
        <v>4015</v>
      </c>
      <c r="E451" s="9">
        <v>16</v>
      </c>
      <c r="F451" s="13">
        <v>0.2</v>
      </c>
      <c r="G451" s="11">
        <f t="shared" si="11"/>
        <v>12.8</v>
      </c>
      <c r="H451" s="9" t="s">
        <v>2</v>
      </c>
    </row>
    <row r="452" spans="1:8" ht="20.100000000000001" customHeight="1" x14ac:dyDescent="0.25">
      <c r="A452" s="7" t="s">
        <v>2137</v>
      </c>
      <c r="B452" s="19" t="s">
        <v>2138</v>
      </c>
      <c r="C452" s="19" t="s">
        <v>2139</v>
      </c>
      <c r="D452" s="9" t="s">
        <v>4015</v>
      </c>
      <c r="E452" s="9">
        <v>40</v>
      </c>
      <c r="F452" s="10">
        <v>0.2</v>
      </c>
      <c r="G452" s="11">
        <f t="shared" si="11"/>
        <v>32</v>
      </c>
      <c r="H452" s="9" t="s">
        <v>2</v>
      </c>
    </row>
    <row r="453" spans="1:8" ht="20.100000000000001" customHeight="1" x14ac:dyDescent="0.25">
      <c r="A453" s="7" t="s">
        <v>124</v>
      </c>
      <c r="B453" s="19" t="s">
        <v>125</v>
      </c>
      <c r="C453" s="19" t="s">
        <v>126</v>
      </c>
      <c r="D453" s="9" t="s">
        <v>4015</v>
      </c>
      <c r="E453" s="9">
        <v>36</v>
      </c>
      <c r="F453" s="13">
        <v>0.2</v>
      </c>
      <c r="G453" s="11">
        <f t="shared" si="11"/>
        <v>28.8</v>
      </c>
      <c r="H453" s="9" t="s">
        <v>2</v>
      </c>
    </row>
    <row r="454" spans="1:8" ht="20.100000000000001" customHeight="1" x14ac:dyDescent="0.25">
      <c r="A454" s="7" t="s">
        <v>2293</v>
      </c>
      <c r="B454" s="19" t="s">
        <v>2294</v>
      </c>
      <c r="C454" s="19" t="s">
        <v>2295</v>
      </c>
      <c r="D454" s="9" t="s">
        <v>4015</v>
      </c>
      <c r="E454" s="9">
        <v>35</v>
      </c>
      <c r="F454" s="10">
        <v>0.2</v>
      </c>
      <c r="G454" s="11">
        <f t="shared" si="11"/>
        <v>28</v>
      </c>
      <c r="H454" s="9" t="s">
        <v>2</v>
      </c>
    </row>
    <row r="455" spans="1:8" ht="20.100000000000001" customHeight="1" x14ac:dyDescent="0.25">
      <c r="A455" s="7" t="s">
        <v>2027</v>
      </c>
      <c r="B455" s="19" t="s">
        <v>2028</v>
      </c>
      <c r="C455" s="19" t="s">
        <v>2029</v>
      </c>
      <c r="D455" s="9" t="s">
        <v>4015</v>
      </c>
      <c r="E455" s="9">
        <v>35</v>
      </c>
      <c r="F455" s="10">
        <v>0.18</v>
      </c>
      <c r="G455" s="11">
        <f>E455*82%</f>
        <v>28.7</v>
      </c>
      <c r="H455" s="9" t="s">
        <v>66</v>
      </c>
    </row>
    <row r="456" spans="1:8" ht="20.100000000000001" customHeight="1" x14ac:dyDescent="0.25">
      <c r="A456" s="7" t="s">
        <v>196</v>
      </c>
      <c r="B456" s="19" t="s">
        <v>197</v>
      </c>
      <c r="C456" s="19" t="s">
        <v>198</v>
      </c>
      <c r="D456" s="9" t="s">
        <v>4015</v>
      </c>
      <c r="E456" s="9">
        <v>45</v>
      </c>
      <c r="F456" s="13">
        <v>0.2</v>
      </c>
      <c r="G456" s="11">
        <f>E456*80%</f>
        <v>36</v>
      </c>
      <c r="H456" s="9" t="s">
        <v>2</v>
      </c>
    </row>
    <row r="457" spans="1:8" ht="20.100000000000001" customHeight="1" x14ac:dyDescent="0.25">
      <c r="A457" s="7" t="s">
        <v>3239</v>
      </c>
      <c r="B457" s="19" t="s">
        <v>3240</v>
      </c>
      <c r="C457" s="19" t="s">
        <v>3241</v>
      </c>
      <c r="D457" s="9" t="s">
        <v>4015</v>
      </c>
      <c r="E457" s="9">
        <v>30.99</v>
      </c>
      <c r="F457" s="10">
        <v>0.3</v>
      </c>
      <c r="G457" s="11">
        <f>E457*70%</f>
        <v>21.692999999999998</v>
      </c>
      <c r="H457" s="9" t="s">
        <v>2</v>
      </c>
    </row>
    <row r="458" spans="1:8" ht="20.100000000000001" customHeight="1" x14ac:dyDescent="0.25">
      <c r="A458" s="7" t="s">
        <v>3359</v>
      </c>
      <c r="B458" s="19" t="s">
        <v>3360</v>
      </c>
      <c r="C458" s="19" t="s">
        <v>3361</v>
      </c>
      <c r="D458" s="9" t="s">
        <v>4015</v>
      </c>
      <c r="E458" s="9">
        <v>32</v>
      </c>
      <c r="F458" s="10">
        <v>0.2</v>
      </c>
      <c r="G458" s="11">
        <f>E458*80%</f>
        <v>25.6</v>
      </c>
      <c r="H458" s="9" t="s">
        <v>2</v>
      </c>
    </row>
    <row r="459" spans="1:8" ht="20.100000000000001" customHeight="1" x14ac:dyDescent="0.25">
      <c r="A459" s="7" t="s">
        <v>262</v>
      </c>
      <c r="B459" s="19" t="s">
        <v>263</v>
      </c>
      <c r="C459" s="19" t="s">
        <v>264</v>
      </c>
      <c r="D459" s="9" t="s">
        <v>4015</v>
      </c>
      <c r="E459" s="9">
        <v>53.39</v>
      </c>
      <c r="F459" s="13">
        <v>0.2</v>
      </c>
      <c r="G459" s="11">
        <f>E459*80%</f>
        <v>42.712000000000003</v>
      </c>
      <c r="H459" s="9" t="s">
        <v>66</v>
      </c>
    </row>
    <row r="460" spans="1:8" ht="20.100000000000001" customHeight="1" x14ac:dyDescent="0.25">
      <c r="A460" s="7" t="s">
        <v>3042</v>
      </c>
      <c r="B460" s="19" t="s">
        <v>3043</v>
      </c>
      <c r="C460" s="19" t="s">
        <v>3044</v>
      </c>
      <c r="D460" s="9" t="s">
        <v>4015</v>
      </c>
      <c r="E460" s="9">
        <v>19.95</v>
      </c>
      <c r="F460" s="10">
        <v>0.3</v>
      </c>
      <c r="G460" s="11">
        <f>E460*70%</f>
        <v>13.964999999999998</v>
      </c>
      <c r="H460" s="9" t="s">
        <v>3937</v>
      </c>
    </row>
    <row r="461" spans="1:8" ht="20.100000000000001" customHeight="1" x14ac:dyDescent="0.25">
      <c r="A461" s="7" t="s">
        <v>881</v>
      </c>
      <c r="B461" s="19" t="s">
        <v>882</v>
      </c>
      <c r="C461" s="19" t="s">
        <v>883</v>
      </c>
      <c r="D461" s="9" t="s">
        <v>4015</v>
      </c>
      <c r="E461" s="9">
        <v>220</v>
      </c>
      <c r="F461" s="10">
        <v>0.2</v>
      </c>
      <c r="G461" s="11">
        <f>E461*80%</f>
        <v>176</v>
      </c>
      <c r="H461" s="9" t="s">
        <v>3937</v>
      </c>
    </row>
    <row r="462" spans="1:8" ht="20.100000000000001" customHeight="1" x14ac:dyDescent="0.25">
      <c r="A462" s="7" t="s">
        <v>470</v>
      </c>
      <c r="B462" s="19" t="s">
        <v>471</v>
      </c>
      <c r="C462" s="19" t="s">
        <v>472</v>
      </c>
      <c r="D462" s="9" t="s">
        <v>4015</v>
      </c>
      <c r="E462" s="9">
        <v>39</v>
      </c>
      <c r="F462" s="10">
        <v>0.5</v>
      </c>
      <c r="G462" s="11">
        <f>E462*50%</f>
        <v>19.5</v>
      </c>
      <c r="H462" s="9" t="s">
        <v>3937</v>
      </c>
    </row>
    <row r="463" spans="1:8" ht="20.100000000000001" customHeight="1" x14ac:dyDescent="0.25">
      <c r="A463" s="7" t="s">
        <v>746</v>
      </c>
      <c r="B463" s="19" t="s">
        <v>747</v>
      </c>
      <c r="C463" s="19" t="s">
        <v>748</v>
      </c>
      <c r="D463" s="9" t="s">
        <v>4015</v>
      </c>
      <c r="E463" s="9">
        <v>49</v>
      </c>
      <c r="F463" s="10">
        <v>0.5</v>
      </c>
      <c r="G463" s="11">
        <f>E463*50%</f>
        <v>24.5</v>
      </c>
      <c r="H463" s="9" t="s">
        <v>3937</v>
      </c>
    </row>
    <row r="464" spans="1:8" ht="20.100000000000001" customHeight="1" x14ac:dyDescent="0.25">
      <c r="A464" s="7" t="s">
        <v>3620</v>
      </c>
      <c r="B464" s="19" t="s">
        <v>3621</v>
      </c>
      <c r="C464" s="19" t="s">
        <v>3622</v>
      </c>
      <c r="D464" s="9" t="s">
        <v>4015</v>
      </c>
      <c r="E464" s="9">
        <v>50</v>
      </c>
      <c r="F464" s="10">
        <v>0.2</v>
      </c>
      <c r="G464" s="11">
        <f>E464*80%</f>
        <v>40</v>
      </c>
      <c r="H464" s="9" t="s">
        <v>3937</v>
      </c>
    </row>
    <row r="465" spans="1:8" ht="20.100000000000001" customHeight="1" x14ac:dyDescent="0.25">
      <c r="A465" s="7" t="s">
        <v>3602</v>
      </c>
      <c r="B465" s="19" t="s">
        <v>3603</v>
      </c>
      <c r="C465" s="19" t="s">
        <v>3604</v>
      </c>
      <c r="D465" s="9" t="s">
        <v>4015</v>
      </c>
      <c r="E465" s="9">
        <v>37.5</v>
      </c>
      <c r="F465" s="10">
        <v>0.2</v>
      </c>
      <c r="G465" s="11">
        <f>E465*80%</f>
        <v>30</v>
      </c>
      <c r="H465" s="9" t="s">
        <v>3937</v>
      </c>
    </row>
    <row r="466" spans="1:8" ht="20.100000000000001" customHeight="1" x14ac:dyDescent="0.25">
      <c r="A466" s="7" t="s">
        <v>3045</v>
      </c>
      <c r="B466" s="19" t="s">
        <v>3046</v>
      </c>
      <c r="C466" s="19" t="s">
        <v>3047</v>
      </c>
      <c r="D466" s="9" t="s">
        <v>4015</v>
      </c>
      <c r="E466" s="9">
        <v>49.95</v>
      </c>
      <c r="F466" s="10">
        <v>0.3</v>
      </c>
      <c r="G466" s="11">
        <f>E466*70%</f>
        <v>34.964999999999996</v>
      </c>
      <c r="H466" s="9" t="s">
        <v>3937</v>
      </c>
    </row>
    <row r="467" spans="1:8" ht="20.100000000000001" customHeight="1" x14ac:dyDescent="0.25">
      <c r="A467" s="7" t="s">
        <v>3179</v>
      </c>
      <c r="B467" s="19" t="s">
        <v>3180</v>
      </c>
      <c r="C467" s="19" t="s">
        <v>3181</v>
      </c>
      <c r="D467" s="9" t="s">
        <v>4015</v>
      </c>
      <c r="E467" s="9">
        <v>24.99</v>
      </c>
      <c r="F467" s="10">
        <v>0.25</v>
      </c>
      <c r="G467" s="11">
        <f>E467*75%</f>
        <v>18.7425</v>
      </c>
      <c r="H467" s="9" t="s">
        <v>2</v>
      </c>
    </row>
    <row r="468" spans="1:8" ht="20.100000000000001" customHeight="1" x14ac:dyDescent="0.25">
      <c r="A468" s="7" t="s">
        <v>3527</v>
      </c>
      <c r="B468" s="19" t="s">
        <v>3528</v>
      </c>
      <c r="C468" s="19" t="s">
        <v>3529</v>
      </c>
      <c r="D468" s="9" t="s">
        <v>4015</v>
      </c>
      <c r="E468" s="9">
        <v>80</v>
      </c>
      <c r="F468" s="10">
        <v>0.2</v>
      </c>
      <c r="G468" s="11">
        <f>E468*80%</f>
        <v>64</v>
      </c>
      <c r="H468" s="9" t="s">
        <v>3937</v>
      </c>
    </row>
    <row r="469" spans="1:8" ht="20.100000000000001" customHeight="1" x14ac:dyDescent="0.25">
      <c r="A469" s="7" t="s">
        <v>787</v>
      </c>
      <c r="B469" s="19" t="s">
        <v>788</v>
      </c>
      <c r="C469" s="19" t="s">
        <v>789</v>
      </c>
      <c r="D469" s="9" t="s">
        <v>4015</v>
      </c>
      <c r="E469" s="9">
        <v>20</v>
      </c>
      <c r="F469" s="10">
        <v>0.4</v>
      </c>
      <c r="G469" s="11">
        <f>E469*60%</f>
        <v>12</v>
      </c>
      <c r="H469" s="9" t="s">
        <v>3937</v>
      </c>
    </row>
    <row r="470" spans="1:8" ht="20.100000000000001" customHeight="1" x14ac:dyDescent="0.25">
      <c r="A470" s="7" t="s">
        <v>3218</v>
      </c>
      <c r="B470" s="19" t="s">
        <v>3219</v>
      </c>
      <c r="C470" s="19" t="s">
        <v>3220</v>
      </c>
      <c r="D470" s="9" t="s">
        <v>4015</v>
      </c>
      <c r="E470" s="9">
        <v>6.99</v>
      </c>
      <c r="F470" s="10">
        <v>0.25</v>
      </c>
      <c r="G470" s="11">
        <f>E470*75%</f>
        <v>5.2424999999999997</v>
      </c>
      <c r="H470" s="9" t="s">
        <v>2</v>
      </c>
    </row>
    <row r="471" spans="1:8" ht="20.100000000000001" customHeight="1" x14ac:dyDescent="0.25">
      <c r="A471" s="7" t="s">
        <v>730</v>
      </c>
      <c r="B471" s="19" t="s">
        <v>731</v>
      </c>
      <c r="C471" s="19" t="s">
        <v>732</v>
      </c>
      <c r="D471" s="9" t="s">
        <v>4015</v>
      </c>
      <c r="E471" s="9">
        <v>325</v>
      </c>
      <c r="F471" s="10">
        <v>0.55000000000000004</v>
      </c>
      <c r="G471" s="11">
        <f>E471*45%</f>
        <v>146.25</v>
      </c>
      <c r="H471" s="9" t="s">
        <v>3937</v>
      </c>
    </row>
    <row r="472" spans="1:8" ht="20.100000000000001" customHeight="1" x14ac:dyDescent="0.25">
      <c r="A472" s="7" t="s">
        <v>733</v>
      </c>
      <c r="B472" s="19" t="s">
        <v>734</v>
      </c>
      <c r="C472" s="19" t="s">
        <v>735</v>
      </c>
      <c r="D472" s="9" t="s">
        <v>4015</v>
      </c>
      <c r="E472" s="9">
        <v>325</v>
      </c>
      <c r="F472" s="10">
        <v>0.55000000000000004</v>
      </c>
      <c r="G472" s="11">
        <f>E472*45%</f>
        <v>146.25</v>
      </c>
      <c r="H472" s="9" t="s">
        <v>3937</v>
      </c>
    </row>
    <row r="473" spans="1:8" ht="20.100000000000001" customHeight="1" x14ac:dyDescent="0.25">
      <c r="A473" s="7" t="s">
        <v>1003</v>
      </c>
      <c r="B473" s="19" t="s">
        <v>1004</v>
      </c>
      <c r="C473" s="19" t="s">
        <v>1005</v>
      </c>
      <c r="D473" s="9" t="s">
        <v>4015</v>
      </c>
      <c r="E473" s="9">
        <v>50</v>
      </c>
      <c r="F473" s="10">
        <v>0.25</v>
      </c>
      <c r="G473" s="11">
        <f>E473*75%</f>
        <v>37.5</v>
      </c>
      <c r="H473" s="9" t="s">
        <v>3937</v>
      </c>
    </row>
    <row r="474" spans="1:8" ht="20.100000000000001" customHeight="1" x14ac:dyDescent="0.25">
      <c r="A474" s="7" t="s">
        <v>3909</v>
      </c>
      <c r="B474" s="19" t="s">
        <v>3910</v>
      </c>
      <c r="C474" s="19" t="s">
        <v>3911</v>
      </c>
      <c r="D474" s="9" t="s">
        <v>4015</v>
      </c>
      <c r="E474" s="9">
        <v>35</v>
      </c>
      <c r="F474" s="10">
        <v>0.2</v>
      </c>
      <c r="G474" s="11">
        <f>E474*80%</f>
        <v>28</v>
      </c>
      <c r="H474" s="9" t="s">
        <v>2</v>
      </c>
    </row>
    <row r="475" spans="1:8" ht="20.100000000000001" customHeight="1" x14ac:dyDescent="0.25">
      <c r="A475" s="7" t="s">
        <v>2067</v>
      </c>
      <c r="B475" s="19" t="s">
        <v>2068</v>
      </c>
      <c r="C475" s="19" t="s">
        <v>2069</v>
      </c>
      <c r="D475" s="9" t="s">
        <v>4015</v>
      </c>
      <c r="E475" s="9">
        <v>41.1</v>
      </c>
      <c r="F475" s="10">
        <v>0.18</v>
      </c>
      <c r="G475" s="11">
        <f>E475*82%</f>
        <v>33.701999999999998</v>
      </c>
      <c r="H475" s="9" t="s">
        <v>66</v>
      </c>
    </row>
    <row r="476" spans="1:8" ht="20.100000000000001" customHeight="1" x14ac:dyDescent="0.25">
      <c r="A476" s="7" t="s">
        <v>3659</v>
      </c>
      <c r="B476" s="19" t="s">
        <v>3660</v>
      </c>
      <c r="C476" s="19" t="s">
        <v>3661</v>
      </c>
      <c r="D476" s="9" t="s">
        <v>4015</v>
      </c>
      <c r="E476" s="9">
        <v>37.5</v>
      </c>
      <c r="F476" s="10">
        <v>0.2</v>
      </c>
      <c r="G476" s="11">
        <f>E476*80%</f>
        <v>30</v>
      </c>
      <c r="H476" s="9" t="s">
        <v>3937</v>
      </c>
    </row>
    <row r="477" spans="1:8" ht="20.100000000000001" customHeight="1" x14ac:dyDescent="0.25">
      <c r="A477" s="7" t="s">
        <v>2440</v>
      </c>
      <c r="B477" s="19" t="s">
        <v>2106</v>
      </c>
      <c r="C477" s="19" t="s">
        <v>2441</v>
      </c>
      <c r="D477" s="9" t="s">
        <v>4015</v>
      </c>
      <c r="E477" s="9">
        <v>13.95</v>
      </c>
      <c r="F477" s="10">
        <v>0.2</v>
      </c>
      <c r="G477" s="11">
        <f>E477*80%</f>
        <v>11.16</v>
      </c>
      <c r="H477" s="9" t="s">
        <v>2</v>
      </c>
    </row>
    <row r="478" spans="1:8" ht="20.100000000000001" customHeight="1" x14ac:dyDescent="0.25">
      <c r="A478" s="7" t="s">
        <v>2125</v>
      </c>
      <c r="B478" s="19" t="s">
        <v>2126</v>
      </c>
      <c r="C478" s="19" t="s">
        <v>2127</v>
      </c>
      <c r="D478" s="9" t="s">
        <v>4015</v>
      </c>
      <c r="E478" s="9">
        <v>65</v>
      </c>
      <c r="F478" s="10">
        <v>0.2</v>
      </c>
      <c r="G478" s="11">
        <f>E478*80%</f>
        <v>52</v>
      </c>
      <c r="H478" s="9" t="s">
        <v>2</v>
      </c>
    </row>
    <row r="479" spans="1:8" ht="20.100000000000001" customHeight="1" x14ac:dyDescent="0.25">
      <c r="A479" s="7" t="s">
        <v>433</v>
      </c>
      <c r="B479" s="19" t="s">
        <v>434</v>
      </c>
      <c r="C479" s="19" t="s">
        <v>435</v>
      </c>
      <c r="D479" s="9" t="s">
        <v>4015</v>
      </c>
      <c r="E479" s="9">
        <v>42</v>
      </c>
      <c r="F479" s="10">
        <v>0.5</v>
      </c>
      <c r="G479" s="11">
        <v>21</v>
      </c>
      <c r="H479" s="9" t="s">
        <v>66</v>
      </c>
    </row>
    <row r="480" spans="1:8" ht="20.100000000000001" customHeight="1" x14ac:dyDescent="0.25">
      <c r="A480" s="7" t="s">
        <v>1777</v>
      </c>
      <c r="B480" s="19" t="s">
        <v>1778</v>
      </c>
      <c r="C480" s="19" t="s">
        <v>1779</v>
      </c>
      <c r="D480" s="9" t="s">
        <v>4015</v>
      </c>
      <c r="E480" s="9">
        <v>14</v>
      </c>
      <c r="F480" s="10">
        <v>0.18</v>
      </c>
      <c r="G480" s="11">
        <f>E480*82%</f>
        <v>11.479999999999999</v>
      </c>
      <c r="H480" s="9" t="s">
        <v>66</v>
      </c>
    </row>
    <row r="481" spans="1:8" ht="20.100000000000001" customHeight="1" x14ac:dyDescent="0.25">
      <c r="A481" s="7" t="s">
        <v>548</v>
      </c>
      <c r="B481" s="19" t="s">
        <v>549</v>
      </c>
      <c r="C481" s="19" t="s">
        <v>550</v>
      </c>
      <c r="D481" s="9" t="s">
        <v>4015</v>
      </c>
      <c r="E481" s="9">
        <v>47</v>
      </c>
      <c r="F481" s="10">
        <v>0.45</v>
      </c>
      <c r="G481" s="11">
        <f>E481*55%</f>
        <v>25.85</v>
      </c>
      <c r="H481" s="9" t="s">
        <v>3937</v>
      </c>
    </row>
    <row r="482" spans="1:8" ht="20.100000000000001" customHeight="1" x14ac:dyDescent="0.25">
      <c r="A482" s="7" t="s">
        <v>899</v>
      </c>
      <c r="B482" s="19" t="s">
        <v>900</v>
      </c>
      <c r="C482" s="19" t="s">
        <v>901</v>
      </c>
      <c r="D482" s="9" t="s">
        <v>4015</v>
      </c>
      <c r="E482" s="9">
        <v>220</v>
      </c>
      <c r="F482" s="10">
        <v>0.2</v>
      </c>
      <c r="G482" s="11">
        <f>E482*80%</f>
        <v>176</v>
      </c>
      <c r="H482" s="9" t="s">
        <v>3937</v>
      </c>
    </row>
    <row r="483" spans="1:8" ht="20.100000000000001" customHeight="1" x14ac:dyDescent="0.25">
      <c r="A483" s="7" t="s">
        <v>2442</v>
      </c>
      <c r="B483" s="19" t="s">
        <v>2443</v>
      </c>
      <c r="C483" s="19" t="s">
        <v>2444</v>
      </c>
      <c r="D483" s="9" t="s">
        <v>4015</v>
      </c>
      <c r="E483" s="9">
        <v>13.95</v>
      </c>
      <c r="F483" s="10">
        <v>0.2</v>
      </c>
      <c r="G483" s="11">
        <f>E483*80%</f>
        <v>11.16</v>
      </c>
      <c r="H483" s="9" t="s">
        <v>2</v>
      </c>
    </row>
    <row r="484" spans="1:8" ht="20.100000000000001" customHeight="1" x14ac:dyDescent="0.25">
      <c r="A484" s="7" t="s">
        <v>2718</v>
      </c>
      <c r="B484" s="19" t="s">
        <v>2719</v>
      </c>
      <c r="C484" s="19" t="s">
        <v>2720</v>
      </c>
      <c r="D484" s="9" t="s">
        <v>4015</v>
      </c>
      <c r="E484" s="9">
        <v>24.95</v>
      </c>
      <c r="F484" s="10">
        <v>0.25</v>
      </c>
      <c r="G484" s="11">
        <f>E484*75%</f>
        <v>18.712499999999999</v>
      </c>
      <c r="H484" s="9" t="s">
        <v>2</v>
      </c>
    </row>
    <row r="485" spans="1:8" ht="20.100000000000001" customHeight="1" x14ac:dyDescent="0.25">
      <c r="A485" s="7" t="s">
        <v>2724</v>
      </c>
      <c r="B485" s="19" t="s">
        <v>2725</v>
      </c>
      <c r="C485" s="19" t="s">
        <v>2726</v>
      </c>
      <c r="D485" s="9" t="s">
        <v>4015</v>
      </c>
      <c r="E485" s="9">
        <v>24.95</v>
      </c>
      <c r="F485" s="10">
        <v>0.25</v>
      </c>
      <c r="G485" s="11">
        <f>E485*75%</f>
        <v>18.712499999999999</v>
      </c>
      <c r="H485" s="9" t="s">
        <v>2</v>
      </c>
    </row>
    <row r="486" spans="1:8" ht="20.100000000000001" customHeight="1" x14ac:dyDescent="0.25">
      <c r="A486" s="7" t="s">
        <v>2727</v>
      </c>
      <c r="B486" s="19" t="s">
        <v>2728</v>
      </c>
      <c r="C486" s="19" t="s">
        <v>2729</v>
      </c>
      <c r="D486" s="9" t="s">
        <v>4015</v>
      </c>
      <c r="E486" s="9">
        <v>24.95</v>
      </c>
      <c r="F486" s="10">
        <v>0.25</v>
      </c>
      <c r="G486" s="11">
        <f>E486*75%</f>
        <v>18.712499999999999</v>
      </c>
      <c r="H486" s="9" t="s">
        <v>2</v>
      </c>
    </row>
    <row r="487" spans="1:8" ht="20.100000000000001" customHeight="1" x14ac:dyDescent="0.25">
      <c r="A487" s="7" t="s">
        <v>2730</v>
      </c>
      <c r="B487" s="19" t="s">
        <v>2731</v>
      </c>
      <c r="C487" s="19" t="s">
        <v>2732</v>
      </c>
      <c r="D487" s="9" t="s">
        <v>4015</v>
      </c>
      <c r="E487" s="9">
        <v>24.95</v>
      </c>
      <c r="F487" s="10">
        <v>0.25</v>
      </c>
      <c r="G487" s="11">
        <f>E487*75%</f>
        <v>18.712499999999999</v>
      </c>
      <c r="H487" s="9" t="s">
        <v>2</v>
      </c>
    </row>
    <row r="488" spans="1:8" ht="20.100000000000001" customHeight="1" x14ac:dyDescent="0.25">
      <c r="A488" s="7" t="s">
        <v>985</v>
      </c>
      <c r="B488" s="19" t="s">
        <v>986</v>
      </c>
      <c r="C488" s="19" t="s">
        <v>987</v>
      </c>
      <c r="D488" s="9" t="s">
        <v>4015</v>
      </c>
      <c r="E488" s="9">
        <v>60</v>
      </c>
      <c r="F488" s="10">
        <v>0.25</v>
      </c>
      <c r="G488" s="11">
        <f>E488*75%</f>
        <v>45</v>
      </c>
      <c r="H488" s="9" t="s">
        <v>3937</v>
      </c>
    </row>
    <row r="489" spans="1:8" ht="20.100000000000001" customHeight="1" x14ac:dyDescent="0.25">
      <c r="A489" s="7" t="s">
        <v>3989</v>
      </c>
      <c r="B489" s="19" t="s">
        <v>4019</v>
      </c>
      <c r="C489" s="19" t="s">
        <v>3959</v>
      </c>
      <c r="D489" s="9" t="s">
        <v>4015</v>
      </c>
      <c r="E489" s="9">
        <v>45</v>
      </c>
      <c r="F489" s="10">
        <v>0.2</v>
      </c>
      <c r="G489" s="14">
        <f>E489*80%</f>
        <v>36</v>
      </c>
      <c r="H489" s="9" t="s">
        <v>2</v>
      </c>
    </row>
    <row r="490" spans="1:8" ht="20.100000000000001" customHeight="1" x14ac:dyDescent="0.25">
      <c r="A490" s="7" t="s">
        <v>3587</v>
      </c>
      <c r="B490" s="19" t="s">
        <v>3588</v>
      </c>
      <c r="C490" s="19" t="s">
        <v>3589</v>
      </c>
      <c r="D490" s="9" t="s">
        <v>4015</v>
      </c>
      <c r="E490" s="9">
        <v>49.95</v>
      </c>
      <c r="F490" s="10">
        <v>0.2</v>
      </c>
      <c r="G490" s="11">
        <f>E490*80%</f>
        <v>39.960000000000008</v>
      </c>
      <c r="H490" s="9" t="s">
        <v>3937</v>
      </c>
    </row>
    <row r="491" spans="1:8" ht="20.100000000000001" customHeight="1" x14ac:dyDescent="0.25">
      <c r="A491" s="7" t="s">
        <v>1077</v>
      </c>
      <c r="B491" s="19" t="s">
        <v>1078</v>
      </c>
      <c r="C491" s="19" t="s">
        <v>1079</v>
      </c>
      <c r="D491" s="9" t="s">
        <v>4015</v>
      </c>
      <c r="E491" s="9">
        <v>50</v>
      </c>
      <c r="F491" s="10">
        <v>0.25</v>
      </c>
      <c r="G491" s="11">
        <f>E491*75%</f>
        <v>37.5</v>
      </c>
      <c r="H491" s="9" t="s">
        <v>3937</v>
      </c>
    </row>
    <row r="492" spans="1:8" ht="20.100000000000001" customHeight="1" x14ac:dyDescent="0.25">
      <c r="A492" s="7" t="s">
        <v>3662</v>
      </c>
      <c r="B492" s="19" t="s">
        <v>3663</v>
      </c>
      <c r="C492" s="19" t="s">
        <v>3664</v>
      </c>
      <c r="D492" s="9" t="s">
        <v>4015</v>
      </c>
      <c r="E492" s="9">
        <v>120</v>
      </c>
      <c r="F492" s="10">
        <v>0.2</v>
      </c>
      <c r="G492" s="11">
        <f>E492*80%</f>
        <v>96</v>
      </c>
      <c r="H492" s="9" t="s">
        <v>3937</v>
      </c>
    </row>
    <row r="493" spans="1:8" ht="20.100000000000001" customHeight="1" x14ac:dyDescent="0.25">
      <c r="A493" s="7" t="s">
        <v>2508</v>
      </c>
      <c r="B493" s="19" t="s">
        <v>2509</v>
      </c>
      <c r="C493" s="19" t="s">
        <v>2510</v>
      </c>
      <c r="D493" s="9" t="s">
        <v>4015</v>
      </c>
      <c r="E493" s="9">
        <v>30</v>
      </c>
      <c r="F493" s="10">
        <v>0.2</v>
      </c>
      <c r="G493" s="11">
        <f>E493*80%</f>
        <v>24</v>
      </c>
      <c r="H493" s="9" t="s">
        <v>2</v>
      </c>
    </row>
    <row r="494" spans="1:8" ht="20.100000000000001" customHeight="1" x14ac:dyDescent="0.25">
      <c r="A494" s="7" t="s">
        <v>1142</v>
      </c>
      <c r="B494" s="19" t="s">
        <v>1143</v>
      </c>
      <c r="C494" s="19" t="s">
        <v>1144</v>
      </c>
      <c r="D494" s="9" t="s">
        <v>4015</v>
      </c>
      <c r="E494" s="9">
        <v>90</v>
      </c>
      <c r="F494" s="10">
        <v>0.25</v>
      </c>
      <c r="G494" s="11">
        <f>E494*75%</f>
        <v>67.5</v>
      </c>
      <c r="H494" s="9" t="s">
        <v>3937</v>
      </c>
    </row>
    <row r="495" spans="1:8" ht="20.100000000000001" customHeight="1" x14ac:dyDescent="0.25">
      <c r="A495" s="7" t="s">
        <v>2511</v>
      </c>
      <c r="B495" s="19" t="s">
        <v>2512</v>
      </c>
      <c r="C495" s="19" t="s">
        <v>2513</v>
      </c>
      <c r="D495" s="9" t="s">
        <v>4015</v>
      </c>
      <c r="E495" s="9">
        <v>40</v>
      </c>
      <c r="F495" s="10">
        <v>0.2</v>
      </c>
      <c r="G495" s="11">
        <f>E495*80%</f>
        <v>32</v>
      </c>
      <c r="H495" s="9" t="s">
        <v>2</v>
      </c>
    </row>
    <row r="496" spans="1:8" ht="20.100000000000001" customHeight="1" x14ac:dyDescent="0.25">
      <c r="A496" s="7" t="s">
        <v>1958</v>
      </c>
      <c r="B496" s="19" t="s">
        <v>1959</v>
      </c>
      <c r="C496" s="19" t="s">
        <v>1960</v>
      </c>
      <c r="D496" s="9" t="s">
        <v>4015</v>
      </c>
      <c r="E496" s="9">
        <v>45.75</v>
      </c>
      <c r="F496" s="10">
        <v>0.18</v>
      </c>
      <c r="G496" s="11">
        <f>E496*82%</f>
        <v>37.515000000000001</v>
      </c>
      <c r="H496" s="9" t="s">
        <v>66</v>
      </c>
    </row>
    <row r="497" spans="1:8" ht="20.100000000000001" customHeight="1" x14ac:dyDescent="0.25">
      <c r="A497" s="7" t="s">
        <v>2395</v>
      </c>
      <c r="B497" s="19" t="s">
        <v>2396</v>
      </c>
      <c r="C497" s="19" t="s">
        <v>2397</v>
      </c>
      <c r="D497" s="9" t="s">
        <v>4015</v>
      </c>
      <c r="E497" s="9">
        <v>24.95</v>
      </c>
      <c r="F497" s="10">
        <v>0.2</v>
      </c>
      <c r="G497" s="11">
        <f>E497*80%</f>
        <v>19.96</v>
      </c>
      <c r="H497" s="9" t="s">
        <v>2</v>
      </c>
    </row>
    <row r="498" spans="1:8" ht="20.100000000000001" customHeight="1" x14ac:dyDescent="0.25">
      <c r="A498" s="7" t="s">
        <v>3269</v>
      </c>
      <c r="B498" s="19" t="s">
        <v>3270</v>
      </c>
      <c r="C498" s="19" t="s">
        <v>3271</v>
      </c>
      <c r="D498" s="9" t="s">
        <v>4015</v>
      </c>
      <c r="E498" s="9">
        <v>22</v>
      </c>
      <c r="F498" s="10">
        <v>0.2</v>
      </c>
      <c r="G498" s="11">
        <f>E498*80%</f>
        <v>17.600000000000001</v>
      </c>
      <c r="H498" s="9" t="s">
        <v>2</v>
      </c>
    </row>
    <row r="499" spans="1:8" ht="20.100000000000001" customHeight="1" x14ac:dyDescent="0.25">
      <c r="A499" s="7" t="s">
        <v>3539</v>
      </c>
      <c r="B499" s="19" t="s">
        <v>3540</v>
      </c>
      <c r="C499" s="19" t="s">
        <v>3541</v>
      </c>
      <c r="D499" s="9" t="s">
        <v>4015</v>
      </c>
      <c r="E499" s="9">
        <v>18.95</v>
      </c>
      <c r="F499" s="10">
        <v>0.2</v>
      </c>
      <c r="G499" s="11">
        <f>E499*80%</f>
        <v>15.16</v>
      </c>
      <c r="H499" s="9" t="s">
        <v>3937</v>
      </c>
    </row>
    <row r="500" spans="1:8" ht="20.100000000000001" customHeight="1" x14ac:dyDescent="0.25">
      <c r="A500" s="7" t="s">
        <v>742</v>
      </c>
      <c r="B500" s="19" t="s">
        <v>743</v>
      </c>
      <c r="C500" s="19" t="s">
        <v>454</v>
      </c>
      <c r="D500" s="9" t="s">
        <v>4015</v>
      </c>
      <c r="E500" s="9">
        <v>72</v>
      </c>
      <c r="F500" s="10">
        <v>0.5</v>
      </c>
      <c r="G500" s="11">
        <v>36</v>
      </c>
      <c r="H500" s="9" t="s">
        <v>3937</v>
      </c>
    </row>
    <row r="501" spans="1:8" ht="20.100000000000001" customHeight="1" x14ac:dyDescent="0.25">
      <c r="A501" s="7" t="s">
        <v>1253</v>
      </c>
      <c r="B501" s="19" t="s">
        <v>1254</v>
      </c>
      <c r="C501" s="19" t="s">
        <v>1255</v>
      </c>
      <c r="D501" s="9" t="s">
        <v>4015</v>
      </c>
      <c r="E501" s="9">
        <v>58</v>
      </c>
      <c r="F501" s="10">
        <v>0.2</v>
      </c>
      <c r="G501" s="11">
        <f>E501*80%</f>
        <v>46.400000000000006</v>
      </c>
      <c r="H501" s="9" t="s">
        <v>66</v>
      </c>
    </row>
    <row r="502" spans="1:8" ht="20.100000000000001" customHeight="1" x14ac:dyDescent="0.25">
      <c r="A502" s="7" t="s">
        <v>578</v>
      </c>
      <c r="B502" s="19" t="s">
        <v>579</v>
      </c>
      <c r="C502" s="19" t="s">
        <v>580</v>
      </c>
      <c r="D502" s="9" t="s">
        <v>4015</v>
      </c>
      <c r="E502" s="9">
        <v>57</v>
      </c>
      <c r="F502" s="10">
        <v>0.5</v>
      </c>
      <c r="G502" s="11">
        <f>E502*50%</f>
        <v>28.5</v>
      </c>
      <c r="H502" s="9" t="s">
        <v>3937</v>
      </c>
    </row>
    <row r="503" spans="1:8" ht="20.100000000000001" customHeight="1" x14ac:dyDescent="0.25">
      <c r="A503" s="7" t="s">
        <v>316</v>
      </c>
      <c r="B503" s="19" t="s">
        <v>317</v>
      </c>
      <c r="C503" s="19" t="s">
        <v>318</v>
      </c>
      <c r="D503" s="9" t="s">
        <v>4015</v>
      </c>
      <c r="E503" s="9">
        <v>12.6</v>
      </c>
      <c r="F503" s="13">
        <v>0.2</v>
      </c>
      <c r="G503" s="11">
        <f t="shared" ref="G503:G509" si="12">E503*80%</f>
        <v>10.08</v>
      </c>
      <c r="H503" s="9" t="s">
        <v>2</v>
      </c>
    </row>
    <row r="504" spans="1:8" ht="20.100000000000001" customHeight="1" x14ac:dyDescent="0.25">
      <c r="A504" s="7" t="s">
        <v>133</v>
      </c>
      <c r="B504" s="19" t="s">
        <v>134</v>
      </c>
      <c r="C504" s="19" t="s">
        <v>135</v>
      </c>
      <c r="D504" s="9" t="s">
        <v>4015</v>
      </c>
      <c r="E504" s="9">
        <v>55.98</v>
      </c>
      <c r="F504" s="13">
        <v>0.2</v>
      </c>
      <c r="G504" s="11">
        <f t="shared" si="12"/>
        <v>44.783999999999999</v>
      </c>
      <c r="H504" s="9" t="s">
        <v>66</v>
      </c>
    </row>
    <row r="505" spans="1:8" ht="20.100000000000001" customHeight="1" x14ac:dyDescent="0.25">
      <c r="A505" s="7" t="s">
        <v>130</v>
      </c>
      <c r="B505" s="19" t="s">
        <v>131</v>
      </c>
      <c r="C505" s="19" t="s">
        <v>132</v>
      </c>
      <c r="D505" s="9" t="s">
        <v>4015</v>
      </c>
      <c r="E505" s="9">
        <v>15</v>
      </c>
      <c r="F505" s="13">
        <v>0.2</v>
      </c>
      <c r="G505" s="11">
        <f t="shared" si="12"/>
        <v>12</v>
      </c>
      <c r="H505" s="9" t="s">
        <v>66</v>
      </c>
    </row>
    <row r="506" spans="1:8" ht="20.100000000000001" customHeight="1" x14ac:dyDescent="0.25">
      <c r="A506" s="7" t="s">
        <v>3695</v>
      </c>
      <c r="B506" s="19" t="s">
        <v>3696</v>
      </c>
      <c r="C506" s="19" t="s">
        <v>3697</v>
      </c>
      <c r="D506" s="9" t="s">
        <v>4015</v>
      </c>
      <c r="E506" s="9">
        <v>40</v>
      </c>
      <c r="F506" s="10">
        <v>0.2</v>
      </c>
      <c r="G506" s="11">
        <f t="shared" si="12"/>
        <v>32</v>
      </c>
      <c r="H506" s="9" t="s">
        <v>3937</v>
      </c>
    </row>
    <row r="507" spans="1:8" ht="20.100000000000001" customHeight="1" x14ac:dyDescent="0.25">
      <c r="A507" s="7" t="s">
        <v>382</v>
      </c>
      <c r="B507" s="19" t="s">
        <v>383</v>
      </c>
      <c r="C507" s="19" t="s">
        <v>384</v>
      </c>
      <c r="D507" s="9" t="s">
        <v>4015</v>
      </c>
      <c r="E507" s="9">
        <v>39.25</v>
      </c>
      <c r="F507" s="13">
        <v>0.2</v>
      </c>
      <c r="G507" s="11">
        <f t="shared" si="12"/>
        <v>31.400000000000002</v>
      </c>
      <c r="H507" s="9" t="s">
        <v>66</v>
      </c>
    </row>
    <row r="508" spans="1:8" ht="20.100000000000001" customHeight="1" x14ac:dyDescent="0.25">
      <c r="A508" s="7" t="s">
        <v>187</v>
      </c>
      <c r="B508" s="19" t="s">
        <v>188</v>
      </c>
      <c r="C508" s="19" t="s">
        <v>189</v>
      </c>
      <c r="D508" s="9" t="s">
        <v>4015</v>
      </c>
      <c r="E508" s="9">
        <v>53.39</v>
      </c>
      <c r="F508" s="13">
        <v>0.2</v>
      </c>
      <c r="G508" s="11">
        <f t="shared" si="12"/>
        <v>42.712000000000003</v>
      </c>
      <c r="H508" s="9" t="s">
        <v>66</v>
      </c>
    </row>
    <row r="509" spans="1:8" ht="20.100000000000001" customHeight="1" x14ac:dyDescent="0.25">
      <c r="A509" s="7" t="s">
        <v>280</v>
      </c>
      <c r="B509" s="19" t="s">
        <v>281</v>
      </c>
      <c r="C509" s="19" t="s">
        <v>282</v>
      </c>
      <c r="D509" s="9" t="s">
        <v>4015</v>
      </c>
      <c r="E509" s="9">
        <v>16.5</v>
      </c>
      <c r="F509" s="13">
        <v>0.2</v>
      </c>
      <c r="G509" s="11">
        <f t="shared" si="12"/>
        <v>13.200000000000001</v>
      </c>
      <c r="H509" s="9" t="s">
        <v>2</v>
      </c>
    </row>
    <row r="510" spans="1:8" ht="20.100000000000001" customHeight="1" x14ac:dyDescent="0.25">
      <c r="A510" s="7" t="s">
        <v>1859</v>
      </c>
      <c r="B510" s="19" t="s">
        <v>1860</v>
      </c>
      <c r="C510" s="19" t="s">
        <v>1861</v>
      </c>
      <c r="D510" s="9" t="s">
        <v>4015</v>
      </c>
      <c r="E510" s="9">
        <v>14.35</v>
      </c>
      <c r="F510" s="10">
        <v>0.18</v>
      </c>
      <c r="G510" s="11">
        <f>E510*82%</f>
        <v>11.766999999999999</v>
      </c>
      <c r="H510" s="9" t="s">
        <v>66</v>
      </c>
    </row>
    <row r="511" spans="1:8" ht="20.100000000000001" customHeight="1" x14ac:dyDescent="0.25">
      <c r="A511" s="7" t="s">
        <v>172</v>
      </c>
      <c r="B511" s="19" t="s">
        <v>173</v>
      </c>
      <c r="C511" s="19" t="s">
        <v>174</v>
      </c>
      <c r="D511" s="9" t="s">
        <v>4015</v>
      </c>
      <c r="E511" s="9">
        <v>24.9</v>
      </c>
      <c r="F511" s="13">
        <v>0.2</v>
      </c>
      <c r="G511" s="11">
        <f>E511*80%</f>
        <v>19.920000000000002</v>
      </c>
      <c r="H511" s="9" t="s">
        <v>66</v>
      </c>
    </row>
    <row r="512" spans="1:8" ht="20.100000000000001" customHeight="1" x14ac:dyDescent="0.25">
      <c r="A512" s="7" t="s">
        <v>2012</v>
      </c>
      <c r="B512" s="19" t="s">
        <v>2013</v>
      </c>
      <c r="C512" s="19" t="s">
        <v>2014</v>
      </c>
      <c r="D512" s="9" t="s">
        <v>4015</v>
      </c>
      <c r="E512" s="9">
        <v>18</v>
      </c>
      <c r="F512" s="10">
        <v>0.18</v>
      </c>
      <c r="G512" s="11">
        <f>E512*82%</f>
        <v>14.76</v>
      </c>
      <c r="H512" s="9" t="s">
        <v>66</v>
      </c>
    </row>
    <row r="513" spans="1:8" ht="20.100000000000001" customHeight="1" x14ac:dyDescent="0.25">
      <c r="A513" s="7" t="s">
        <v>976</v>
      </c>
      <c r="B513" s="19" t="s">
        <v>977</v>
      </c>
      <c r="C513" s="19" t="s">
        <v>978</v>
      </c>
      <c r="D513" s="9" t="s">
        <v>4015</v>
      </c>
      <c r="E513" s="9">
        <v>45</v>
      </c>
      <c r="F513" s="10">
        <v>0.25</v>
      </c>
      <c r="G513" s="11">
        <f>E513*75%</f>
        <v>33.75</v>
      </c>
      <c r="H513" s="9" t="s">
        <v>3937</v>
      </c>
    </row>
    <row r="514" spans="1:8" ht="20.100000000000001" customHeight="1" x14ac:dyDescent="0.25">
      <c r="A514" s="7" t="s">
        <v>1610</v>
      </c>
      <c r="B514" s="19" t="s">
        <v>1611</v>
      </c>
      <c r="C514" s="19" t="s">
        <v>1612</v>
      </c>
      <c r="D514" s="9" t="s">
        <v>4015</v>
      </c>
      <c r="E514" s="9">
        <v>16.989999999999998</v>
      </c>
      <c r="F514" s="10">
        <v>0.28000000000000003</v>
      </c>
      <c r="G514" s="11">
        <f>E514*72%</f>
        <v>12.232799999999999</v>
      </c>
      <c r="H514" s="9" t="s">
        <v>2</v>
      </c>
    </row>
    <row r="515" spans="1:8" ht="20.100000000000001" customHeight="1" x14ac:dyDescent="0.25">
      <c r="A515" s="7" t="s">
        <v>721</v>
      </c>
      <c r="B515" s="19" t="s">
        <v>722</v>
      </c>
      <c r="C515" s="19" t="s">
        <v>723</v>
      </c>
      <c r="D515" s="9" t="s">
        <v>4015</v>
      </c>
      <c r="E515" s="9">
        <v>83</v>
      </c>
      <c r="F515" s="10">
        <v>0.45</v>
      </c>
      <c r="G515" s="11">
        <f>E515*45%</f>
        <v>37.35</v>
      </c>
      <c r="H515" s="9" t="s">
        <v>3937</v>
      </c>
    </row>
    <row r="516" spans="1:8" ht="20.100000000000001" customHeight="1" x14ac:dyDescent="0.25">
      <c r="A516" s="7" t="s">
        <v>724</v>
      </c>
      <c r="B516" s="19" t="s">
        <v>725</v>
      </c>
      <c r="C516" s="19" t="s">
        <v>726</v>
      </c>
      <c r="D516" s="9" t="s">
        <v>4015</v>
      </c>
      <c r="E516" s="9">
        <v>83</v>
      </c>
      <c r="F516" s="10">
        <v>0.45</v>
      </c>
      <c r="G516" s="11">
        <f>E516*45%</f>
        <v>37.35</v>
      </c>
      <c r="H516" s="9" t="s">
        <v>3937</v>
      </c>
    </row>
    <row r="517" spans="1:8" ht="20.100000000000001" customHeight="1" x14ac:dyDescent="0.25">
      <c r="A517" s="7" t="s">
        <v>1047</v>
      </c>
      <c r="B517" s="19" t="s">
        <v>1048</v>
      </c>
      <c r="C517" s="19" t="s">
        <v>1049</v>
      </c>
      <c r="D517" s="9" t="s">
        <v>4015</v>
      </c>
      <c r="E517" s="9">
        <v>65</v>
      </c>
      <c r="F517" s="10">
        <v>0.25</v>
      </c>
      <c r="G517" s="11">
        <f>E517*75%</f>
        <v>48.75</v>
      </c>
      <c r="H517" s="9" t="s">
        <v>3937</v>
      </c>
    </row>
    <row r="518" spans="1:8" ht="20.100000000000001" customHeight="1" x14ac:dyDescent="0.25">
      <c r="A518" s="7" t="s">
        <v>1065</v>
      </c>
      <c r="B518" s="19" t="s">
        <v>1066</v>
      </c>
      <c r="C518" s="19" t="s">
        <v>1067</v>
      </c>
      <c r="D518" s="9" t="s">
        <v>4015</v>
      </c>
      <c r="E518" s="9">
        <v>65</v>
      </c>
      <c r="F518" s="10">
        <v>0.25</v>
      </c>
      <c r="G518" s="11">
        <f>E518*75%</f>
        <v>48.75</v>
      </c>
      <c r="H518" s="9" t="s">
        <v>3937</v>
      </c>
    </row>
    <row r="519" spans="1:8" ht="20.100000000000001" customHeight="1" x14ac:dyDescent="0.25">
      <c r="A519" s="7" t="s">
        <v>1153</v>
      </c>
      <c r="B519" s="19" t="s">
        <v>1154</v>
      </c>
      <c r="C519" s="19" t="s">
        <v>1155</v>
      </c>
      <c r="D519" s="9" t="s">
        <v>4015</v>
      </c>
      <c r="E519" s="9">
        <v>55</v>
      </c>
      <c r="F519" s="10">
        <v>0.25</v>
      </c>
      <c r="G519" s="11">
        <f>E519*75%</f>
        <v>41.25</v>
      </c>
      <c r="H519" s="9" t="s">
        <v>3937</v>
      </c>
    </row>
    <row r="520" spans="1:8" ht="20.100000000000001" customHeight="1" x14ac:dyDescent="0.25">
      <c r="A520" s="7" t="s">
        <v>1156</v>
      </c>
      <c r="B520" s="19" t="s">
        <v>1157</v>
      </c>
      <c r="C520" s="19" t="s">
        <v>1158</v>
      </c>
      <c r="D520" s="9" t="s">
        <v>4015</v>
      </c>
      <c r="E520" s="9">
        <v>55</v>
      </c>
      <c r="F520" s="10">
        <v>0.25</v>
      </c>
      <c r="G520" s="11">
        <f>E520*75%</f>
        <v>41.25</v>
      </c>
      <c r="H520" s="9" t="s">
        <v>3937</v>
      </c>
    </row>
    <row r="521" spans="1:8" ht="20.100000000000001" customHeight="1" x14ac:dyDescent="0.25">
      <c r="A521" s="7" t="s">
        <v>1658</v>
      </c>
      <c r="B521" s="19" t="s">
        <v>1659</v>
      </c>
      <c r="C521" s="19" t="s">
        <v>1660</v>
      </c>
      <c r="D521" s="9" t="s">
        <v>4015</v>
      </c>
      <c r="E521" s="9">
        <v>10</v>
      </c>
      <c r="F521" s="10">
        <v>0.18</v>
      </c>
      <c r="G521" s="11">
        <f>E521*82%</f>
        <v>8.1999999999999993</v>
      </c>
      <c r="H521" s="9" t="s">
        <v>66</v>
      </c>
    </row>
    <row r="522" spans="1:8" ht="20.100000000000001" customHeight="1" x14ac:dyDescent="0.25">
      <c r="A522" s="7" t="s">
        <v>1661</v>
      </c>
      <c r="B522" s="19" t="s">
        <v>1662</v>
      </c>
      <c r="C522" s="19" t="s">
        <v>1663</v>
      </c>
      <c r="D522" s="9" t="s">
        <v>4015</v>
      </c>
      <c r="E522" s="9">
        <v>10</v>
      </c>
      <c r="F522" s="10">
        <v>0.18</v>
      </c>
      <c r="G522" s="11">
        <f>E522*82%</f>
        <v>8.1999999999999993</v>
      </c>
      <c r="H522" s="9" t="s">
        <v>66</v>
      </c>
    </row>
    <row r="523" spans="1:8" ht="20.100000000000001" customHeight="1" x14ac:dyDescent="0.25">
      <c r="A523" s="7" t="s">
        <v>42</v>
      </c>
      <c r="B523" s="19" t="s">
        <v>43</v>
      </c>
      <c r="C523" s="19" t="s">
        <v>44</v>
      </c>
      <c r="D523" s="9" t="s">
        <v>4015</v>
      </c>
      <c r="E523" s="9">
        <v>15</v>
      </c>
      <c r="F523" s="10">
        <v>0.2</v>
      </c>
      <c r="G523" s="11">
        <f>E523*80%</f>
        <v>12</v>
      </c>
      <c r="H523" s="9" t="s">
        <v>2</v>
      </c>
    </row>
    <row r="524" spans="1:8" ht="20.100000000000001" customHeight="1" x14ac:dyDescent="0.25">
      <c r="A524" s="7" t="s">
        <v>2085</v>
      </c>
      <c r="B524" s="19" t="s">
        <v>2086</v>
      </c>
      <c r="C524" s="19" t="s">
        <v>2087</v>
      </c>
      <c r="D524" s="9" t="s">
        <v>4015</v>
      </c>
      <c r="E524" s="9">
        <v>33.450000000000003</v>
      </c>
      <c r="F524" s="10">
        <v>0.18</v>
      </c>
      <c r="G524" s="11">
        <f>E524*82%</f>
        <v>27.429000000000002</v>
      </c>
      <c r="H524" s="9" t="s">
        <v>66</v>
      </c>
    </row>
    <row r="525" spans="1:8" ht="20.100000000000001" customHeight="1" x14ac:dyDescent="0.25">
      <c r="A525" s="7" t="s">
        <v>2347</v>
      </c>
      <c r="B525" s="19" t="s">
        <v>2348</v>
      </c>
      <c r="C525" s="19" t="s">
        <v>2349</v>
      </c>
      <c r="D525" s="9" t="s">
        <v>4015</v>
      </c>
      <c r="E525" s="9">
        <v>29.95</v>
      </c>
      <c r="F525" s="10">
        <v>0.2</v>
      </c>
      <c r="G525" s="11">
        <f>E525*80%</f>
        <v>23.96</v>
      </c>
      <c r="H525" s="9" t="s">
        <v>2</v>
      </c>
    </row>
    <row r="526" spans="1:8" ht="20.100000000000001" customHeight="1" x14ac:dyDescent="0.25">
      <c r="A526" s="7" t="s">
        <v>947</v>
      </c>
      <c r="B526" s="19" t="s">
        <v>948</v>
      </c>
      <c r="C526" s="19" t="s">
        <v>949</v>
      </c>
      <c r="D526" s="9" t="s">
        <v>4015</v>
      </c>
      <c r="E526" s="9">
        <v>50</v>
      </c>
      <c r="F526" s="10">
        <v>0.25</v>
      </c>
      <c r="G526" s="11">
        <f>E526*75%</f>
        <v>37.5</v>
      </c>
      <c r="H526" s="9" t="s">
        <v>3937</v>
      </c>
    </row>
    <row r="527" spans="1:8" ht="20.100000000000001" customHeight="1" x14ac:dyDescent="0.25">
      <c r="A527" s="7" t="s">
        <v>3635</v>
      </c>
      <c r="B527" s="19" t="s">
        <v>3636</v>
      </c>
      <c r="C527" s="19" t="s">
        <v>3637</v>
      </c>
      <c r="D527" s="9" t="s">
        <v>4015</v>
      </c>
      <c r="E527" s="9">
        <v>95</v>
      </c>
      <c r="F527" s="10">
        <v>0.2</v>
      </c>
      <c r="G527" s="11">
        <f>E527*80%</f>
        <v>76</v>
      </c>
      <c r="H527" s="9" t="s">
        <v>3937</v>
      </c>
    </row>
    <row r="528" spans="1:8" ht="20.100000000000001" customHeight="1" x14ac:dyDescent="0.25">
      <c r="A528" s="7" t="s">
        <v>524</v>
      </c>
      <c r="B528" s="19" t="s">
        <v>525</v>
      </c>
      <c r="C528" s="19" t="s">
        <v>526</v>
      </c>
      <c r="D528" s="9" t="s">
        <v>4015</v>
      </c>
      <c r="E528" s="9">
        <v>29</v>
      </c>
      <c r="F528" s="10">
        <v>0.43</v>
      </c>
      <c r="G528" s="11">
        <f>E528*57%</f>
        <v>16.529999999999998</v>
      </c>
      <c r="H528" s="9" t="s">
        <v>3937</v>
      </c>
    </row>
    <row r="529" spans="1:8" ht="20.100000000000001" customHeight="1" x14ac:dyDescent="0.25">
      <c r="A529" s="7" t="s">
        <v>2119</v>
      </c>
      <c r="B529" s="19" t="s">
        <v>2120</v>
      </c>
      <c r="C529" s="19" t="s">
        <v>2121</v>
      </c>
      <c r="D529" s="9" t="s">
        <v>4015</v>
      </c>
      <c r="E529" s="9">
        <v>25</v>
      </c>
      <c r="F529" s="10">
        <v>0.2</v>
      </c>
      <c r="G529" s="11">
        <f>E529*80%</f>
        <v>20</v>
      </c>
      <c r="H529" s="9" t="s">
        <v>2</v>
      </c>
    </row>
    <row r="530" spans="1:8" ht="20.100000000000001" customHeight="1" x14ac:dyDescent="0.25">
      <c r="A530" s="7" t="s">
        <v>2116</v>
      </c>
      <c r="B530" s="19" t="s">
        <v>2117</v>
      </c>
      <c r="C530" s="19" t="s">
        <v>2118</v>
      </c>
      <c r="D530" s="9" t="s">
        <v>4015</v>
      </c>
      <c r="E530" s="9">
        <v>38</v>
      </c>
      <c r="F530" s="10">
        <v>0.2</v>
      </c>
      <c r="G530" s="11">
        <f>E530*80%</f>
        <v>30.400000000000002</v>
      </c>
      <c r="H530" s="9" t="s">
        <v>2</v>
      </c>
    </row>
    <row r="531" spans="1:8" ht="20.100000000000001" customHeight="1" x14ac:dyDescent="0.25">
      <c r="A531" s="7" t="s">
        <v>2856</v>
      </c>
      <c r="B531" s="19" t="s">
        <v>2857</v>
      </c>
      <c r="C531" s="19" t="s">
        <v>2858</v>
      </c>
      <c r="D531" s="9" t="s">
        <v>4015</v>
      </c>
      <c r="E531" s="9">
        <v>14.99</v>
      </c>
      <c r="F531" s="10">
        <v>0.2</v>
      </c>
      <c r="G531" s="11">
        <f>E531*80%</f>
        <v>11.992000000000001</v>
      </c>
      <c r="H531" s="9" t="s">
        <v>2</v>
      </c>
    </row>
    <row r="532" spans="1:8" ht="20.100000000000001" customHeight="1" x14ac:dyDescent="0.25">
      <c r="A532" s="7" t="s">
        <v>3656</v>
      </c>
      <c r="B532" s="19" t="s">
        <v>3657</v>
      </c>
      <c r="C532" s="19" t="s">
        <v>3658</v>
      </c>
      <c r="D532" s="9" t="s">
        <v>4015</v>
      </c>
      <c r="E532" s="9">
        <v>40</v>
      </c>
      <c r="F532" s="10">
        <v>0.2</v>
      </c>
      <c r="G532" s="11">
        <f>E532*80%</f>
        <v>32</v>
      </c>
      <c r="H532" s="9" t="s">
        <v>3937</v>
      </c>
    </row>
    <row r="533" spans="1:8" ht="20.100000000000001" customHeight="1" x14ac:dyDescent="0.25">
      <c r="A533" s="7" t="s">
        <v>2958</v>
      </c>
      <c r="B533" s="19" t="s">
        <v>2959</v>
      </c>
      <c r="C533" s="19" t="s">
        <v>2960</v>
      </c>
      <c r="D533" s="9" t="s">
        <v>4015</v>
      </c>
      <c r="E533" s="9">
        <v>14.99</v>
      </c>
      <c r="F533" s="10">
        <v>0.2</v>
      </c>
      <c r="G533" s="11">
        <f>E533*80%</f>
        <v>11.992000000000001</v>
      </c>
      <c r="H533" s="9" t="s">
        <v>2</v>
      </c>
    </row>
    <row r="534" spans="1:8" ht="20.100000000000001" customHeight="1" x14ac:dyDescent="0.25">
      <c r="A534" s="7" t="s">
        <v>676</v>
      </c>
      <c r="B534" s="19" t="s">
        <v>677</v>
      </c>
      <c r="C534" s="19" t="s">
        <v>678</v>
      </c>
      <c r="D534" s="9" t="s">
        <v>4015</v>
      </c>
      <c r="E534" s="9">
        <v>49</v>
      </c>
      <c r="F534" s="10">
        <v>0.55000000000000004</v>
      </c>
      <c r="G534" s="11">
        <f>E534*45%</f>
        <v>22.05</v>
      </c>
      <c r="H534" s="9" t="s">
        <v>3937</v>
      </c>
    </row>
    <row r="535" spans="1:8" ht="20.100000000000001" customHeight="1" x14ac:dyDescent="0.25">
      <c r="A535" s="7" t="s">
        <v>3557</v>
      </c>
      <c r="B535" s="19" t="s">
        <v>3558</v>
      </c>
      <c r="C535" s="19" t="s">
        <v>3559</v>
      </c>
      <c r="D535" s="9" t="s">
        <v>4015</v>
      </c>
      <c r="E535" s="9">
        <v>80</v>
      </c>
      <c r="F535" s="10">
        <v>0.2</v>
      </c>
      <c r="G535" s="11">
        <f>E535*80%</f>
        <v>64</v>
      </c>
      <c r="H535" s="9" t="s">
        <v>3937</v>
      </c>
    </row>
    <row r="536" spans="1:8" ht="20.100000000000001" customHeight="1" x14ac:dyDescent="0.25">
      <c r="A536" s="7" t="s">
        <v>3653</v>
      </c>
      <c r="B536" s="19" t="s">
        <v>3654</v>
      </c>
      <c r="C536" s="19" t="s">
        <v>3655</v>
      </c>
      <c r="D536" s="9" t="s">
        <v>4015</v>
      </c>
      <c r="E536" s="9">
        <v>80</v>
      </c>
      <c r="F536" s="10">
        <v>0.2</v>
      </c>
      <c r="G536" s="11">
        <f>E536*80%</f>
        <v>64</v>
      </c>
      <c r="H536" s="9" t="s">
        <v>3937</v>
      </c>
    </row>
    <row r="537" spans="1:8" ht="20.100000000000001" customHeight="1" x14ac:dyDescent="0.25">
      <c r="A537" s="7" t="s">
        <v>3542</v>
      </c>
      <c r="B537" s="19" t="s">
        <v>3543</v>
      </c>
      <c r="C537" s="19" t="s">
        <v>3544</v>
      </c>
      <c r="D537" s="9" t="s">
        <v>4015</v>
      </c>
      <c r="E537" s="9">
        <v>80</v>
      </c>
      <c r="F537" s="10">
        <v>0.2</v>
      </c>
      <c r="G537" s="11">
        <f>E537*80%</f>
        <v>64</v>
      </c>
      <c r="H537" s="9" t="s">
        <v>3937</v>
      </c>
    </row>
    <row r="538" spans="1:8" ht="20.100000000000001" customHeight="1" x14ac:dyDescent="0.25">
      <c r="A538" s="7" t="s">
        <v>253</v>
      </c>
      <c r="B538" s="19" t="s">
        <v>254</v>
      </c>
      <c r="C538" s="19" t="s">
        <v>255</v>
      </c>
      <c r="D538" s="9" t="s">
        <v>4015</v>
      </c>
      <c r="E538" s="9">
        <v>36</v>
      </c>
      <c r="F538" s="13">
        <v>0.2</v>
      </c>
      <c r="G538" s="11">
        <f>E538*80%</f>
        <v>28.8</v>
      </c>
      <c r="H538" s="9" t="s">
        <v>2</v>
      </c>
    </row>
    <row r="539" spans="1:8" ht="20.100000000000001" customHeight="1" x14ac:dyDescent="0.25">
      <c r="A539" s="7" t="s">
        <v>1655</v>
      </c>
      <c r="B539" s="19" t="s">
        <v>1656</v>
      </c>
      <c r="C539" s="19" t="s">
        <v>1657</v>
      </c>
      <c r="D539" s="9" t="s">
        <v>4015</v>
      </c>
      <c r="E539" s="9">
        <v>67.650000000000006</v>
      </c>
      <c r="F539" s="10">
        <v>0.18</v>
      </c>
      <c r="G539" s="11">
        <f>E539*82%</f>
        <v>55.472999999999999</v>
      </c>
      <c r="H539" s="9" t="s">
        <v>66</v>
      </c>
    </row>
    <row r="540" spans="1:8" ht="20.100000000000001" customHeight="1" x14ac:dyDescent="0.25">
      <c r="A540" s="7" t="s">
        <v>3090</v>
      </c>
      <c r="B540" s="19" t="s">
        <v>3091</v>
      </c>
      <c r="C540" s="19" t="s">
        <v>3092</v>
      </c>
      <c r="D540" s="9" t="s">
        <v>4015</v>
      </c>
      <c r="E540" s="9">
        <v>60</v>
      </c>
      <c r="F540" s="10">
        <v>0.3</v>
      </c>
      <c r="G540" s="11">
        <f>E540*70%</f>
        <v>42</v>
      </c>
      <c r="H540" s="9" t="s">
        <v>3937</v>
      </c>
    </row>
    <row r="541" spans="1:8" ht="20.100000000000001" customHeight="1" x14ac:dyDescent="0.25">
      <c r="A541" s="7" t="s">
        <v>3993</v>
      </c>
      <c r="B541" s="19" t="s">
        <v>4023</v>
      </c>
      <c r="C541" s="19" t="s">
        <v>3963</v>
      </c>
      <c r="D541" s="9" t="s">
        <v>4015</v>
      </c>
      <c r="E541" s="9">
        <v>18.95</v>
      </c>
      <c r="F541" s="10">
        <v>0.2</v>
      </c>
      <c r="G541" s="14">
        <f>E541*80%</f>
        <v>15.16</v>
      </c>
      <c r="H541" s="9" t="s">
        <v>2</v>
      </c>
    </row>
    <row r="542" spans="1:8" ht="20.100000000000001" customHeight="1" x14ac:dyDescent="0.25">
      <c r="A542" s="7" t="s">
        <v>1319</v>
      </c>
      <c r="B542" s="19" t="s">
        <v>1320</v>
      </c>
      <c r="C542" s="19" t="s">
        <v>1321</v>
      </c>
      <c r="D542" s="9" t="s">
        <v>4015</v>
      </c>
      <c r="E542" s="9">
        <v>39.799999999999997</v>
      </c>
      <c r="F542" s="10">
        <v>0.2</v>
      </c>
      <c r="G542" s="11">
        <f>E542*80%</f>
        <v>31.84</v>
      </c>
      <c r="H542" s="9" t="s">
        <v>66</v>
      </c>
    </row>
    <row r="543" spans="1:8" ht="20.100000000000001" customHeight="1" x14ac:dyDescent="0.25">
      <c r="A543" s="7" t="s">
        <v>259</v>
      </c>
      <c r="B543" s="19" t="s">
        <v>260</v>
      </c>
      <c r="C543" s="19" t="s">
        <v>261</v>
      </c>
      <c r="D543" s="9" t="s">
        <v>4015</v>
      </c>
      <c r="E543" s="9">
        <v>74.790000000000006</v>
      </c>
      <c r="F543" s="13">
        <v>0.2</v>
      </c>
      <c r="G543" s="11">
        <f>E543*80%</f>
        <v>59.832000000000008</v>
      </c>
      <c r="H543" s="9" t="s">
        <v>66</v>
      </c>
    </row>
    <row r="544" spans="1:8" ht="20.100000000000001" customHeight="1" x14ac:dyDescent="0.25">
      <c r="A544" s="7" t="s">
        <v>2058</v>
      </c>
      <c r="B544" s="19" t="s">
        <v>2059</v>
      </c>
      <c r="C544" s="19" t="s">
        <v>2060</v>
      </c>
      <c r="D544" s="9" t="s">
        <v>4015</v>
      </c>
      <c r="E544" s="9">
        <v>43.75</v>
      </c>
      <c r="F544" s="10">
        <v>0.18</v>
      </c>
      <c r="G544" s="11">
        <f>E544*82%</f>
        <v>35.875</v>
      </c>
      <c r="H544" s="9" t="s">
        <v>66</v>
      </c>
    </row>
    <row r="545" spans="1:8" ht="20.100000000000001" customHeight="1" x14ac:dyDescent="0.25">
      <c r="A545" s="7" t="s">
        <v>3506</v>
      </c>
      <c r="B545" s="19" t="s">
        <v>3507</v>
      </c>
      <c r="C545" s="19" t="s">
        <v>3508</v>
      </c>
      <c r="D545" s="9" t="s">
        <v>4015</v>
      </c>
      <c r="E545" s="9">
        <v>95</v>
      </c>
      <c r="F545" s="10">
        <v>0.2</v>
      </c>
      <c r="G545" s="11">
        <f>E545*80%</f>
        <v>76</v>
      </c>
      <c r="H545" s="9" t="s">
        <v>3937</v>
      </c>
    </row>
    <row r="546" spans="1:8" ht="20.100000000000001" customHeight="1" x14ac:dyDescent="0.25">
      <c r="A546" s="7" t="s">
        <v>3233</v>
      </c>
      <c r="B546" s="19" t="s">
        <v>3234</v>
      </c>
      <c r="C546" s="19" t="s">
        <v>3235</v>
      </c>
      <c r="D546" s="9" t="s">
        <v>4015</v>
      </c>
      <c r="E546" s="9">
        <v>25.99</v>
      </c>
      <c r="F546" s="10">
        <v>0.3</v>
      </c>
      <c r="G546" s="11">
        <f>E546*70%</f>
        <v>18.192999999999998</v>
      </c>
      <c r="H546" s="9" t="s">
        <v>2</v>
      </c>
    </row>
    <row r="547" spans="1:8" ht="20.100000000000001" customHeight="1" x14ac:dyDescent="0.25">
      <c r="A547" s="7" t="s">
        <v>3069</v>
      </c>
      <c r="B547" s="19" t="s">
        <v>3070</v>
      </c>
      <c r="C547" s="19" t="s">
        <v>3071</v>
      </c>
      <c r="D547" s="9" t="s">
        <v>4015</v>
      </c>
      <c r="E547" s="9">
        <v>50</v>
      </c>
      <c r="F547" s="10">
        <v>0.3</v>
      </c>
      <c r="G547" s="11">
        <f>E547*70%</f>
        <v>35</v>
      </c>
      <c r="H547" s="9" t="s">
        <v>3937</v>
      </c>
    </row>
    <row r="548" spans="1:8" ht="20.100000000000001" customHeight="1" x14ac:dyDescent="0.25">
      <c r="A548" s="7" t="s">
        <v>277</v>
      </c>
      <c r="B548" s="19" t="s">
        <v>278</v>
      </c>
      <c r="C548" s="19" t="s">
        <v>279</v>
      </c>
      <c r="D548" s="9" t="s">
        <v>4015</v>
      </c>
      <c r="E548" s="9">
        <v>38.950000000000003</v>
      </c>
      <c r="F548" s="13">
        <v>0.2</v>
      </c>
      <c r="G548" s="11">
        <f>E548*80%</f>
        <v>31.160000000000004</v>
      </c>
      <c r="H548" s="9" t="s">
        <v>2</v>
      </c>
    </row>
    <row r="549" spans="1:8" ht="20.100000000000001" customHeight="1" x14ac:dyDescent="0.25">
      <c r="A549" s="7" t="s">
        <v>3578</v>
      </c>
      <c r="B549" s="19" t="s">
        <v>3579</v>
      </c>
      <c r="C549" s="19" t="s">
        <v>3580</v>
      </c>
      <c r="D549" s="9" t="s">
        <v>4015</v>
      </c>
      <c r="E549" s="9">
        <v>60</v>
      </c>
      <c r="F549" s="10">
        <v>0.2</v>
      </c>
      <c r="G549" s="11">
        <f>E549*80%</f>
        <v>48</v>
      </c>
      <c r="H549" s="9" t="s">
        <v>3937</v>
      </c>
    </row>
    <row r="550" spans="1:8" ht="20.100000000000001" customHeight="1" x14ac:dyDescent="0.25">
      <c r="A550" s="7" t="s">
        <v>3458</v>
      </c>
      <c r="B550" s="19" t="s">
        <v>3459</v>
      </c>
      <c r="C550" s="19" t="s">
        <v>3460</v>
      </c>
      <c r="D550" s="9" t="s">
        <v>4015</v>
      </c>
      <c r="E550" s="9">
        <v>19.95</v>
      </c>
      <c r="F550" s="10">
        <v>0.2</v>
      </c>
      <c r="G550" s="11">
        <f>E550*80%</f>
        <v>15.96</v>
      </c>
      <c r="H550" s="9" t="s">
        <v>2</v>
      </c>
    </row>
    <row r="551" spans="1:8" ht="20.100000000000001" customHeight="1" x14ac:dyDescent="0.25">
      <c r="A551" s="7" t="s">
        <v>3563</v>
      </c>
      <c r="B551" s="19" t="s">
        <v>3564</v>
      </c>
      <c r="C551" s="19" t="s">
        <v>3565</v>
      </c>
      <c r="D551" s="9" t="s">
        <v>4015</v>
      </c>
      <c r="E551" s="9">
        <v>40</v>
      </c>
      <c r="F551" s="10">
        <v>0.2</v>
      </c>
      <c r="G551" s="11">
        <f>E551*80%</f>
        <v>32</v>
      </c>
      <c r="H551" s="9" t="s">
        <v>3937</v>
      </c>
    </row>
    <row r="552" spans="1:8" ht="20.100000000000001" customHeight="1" x14ac:dyDescent="0.25">
      <c r="A552" s="7" t="s">
        <v>1125</v>
      </c>
      <c r="B552" s="19" t="s">
        <v>1126</v>
      </c>
      <c r="C552" s="19" t="s">
        <v>1127</v>
      </c>
      <c r="D552" s="9" t="s">
        <v>4015</v>
      </c>
      <c r="E552" s="9">
        <v>55</v>
      </c>
      <c r="F552" s="10">
        <v>0.25</v>
      </c>
      <c r="G552" s="11">
        <f>E552*75%</f>
        <v>41.25</v>
      </c>
      <c r="H552" s="9" t="s">
        <v>3937</v>
      </c>
    </row>
    <row r="553" spans="1:8" ht="20.100000000000001" customHeight="1" x14ac:dyDescent="0.25">
      <c r="A553" s="7" t="s">
        <v>376</v>
      </c>
      <c r="B553" s="19" t="s">
        <v>377</v>
      </c>
      <c r="C553" s="19" t="s">
        <v>378</v>
      </c>
      <c r="D553" s="9" t="s">
        <v>4015</v>
      </c>
      <c r="E553" s="9">
        <v>19.95</v>
      </c>
      <c r="F553" s="13">
        <v>0.2</v>
      </c>
      <c r="G553" s="11">
        <f>E553*80%</f>
        <v>15.96</v>
      </c>
      <c r="H553" s="9" t="s">
        <v>2</v>
      </c>
    </row>
    <row r="554" spans="1:8" ht="20.100000000000001" customHeight="1" x14ac:dyDescent="0.25">
      <c r="A554" s="7" t="s">
        <v>1744</v>
      </c>
      <c r="B554" s="19" t="s">
        <v>1745</v>
      </c>
      <c r="C554" s="19" t="s">
        <v>1746</v>
      </c>
      <c r="D554" s="9" t="s">
        <v>4015</v>
      </c>
      <c r="E554" s="9">
        <v>29.5</v>
      </c>
      <c r="F554" s="10">
        <v>0.18</v>
      </c>
      <c r="G554" s="11">
        <f>E554*82%</f>
        <v>24.189999999999998</v>
      </c>
      <c r="H554" s="9" t="s">
        <v>66</v>
      </c>
    </row>
    <row r="555" spans="1:8" ht="20.100000000000001" customHeight="1" x14ac:dyDescent="0.25">
      <c r="A555" s="7" t="s">
        <v>2949</v>
      </c>
      <c r="B555" s="19" t="s">
        <v>2950</v>
      </c>
      <c r="C555" s="19" t="s">
        <v>2951</v>
      </c>
      <c r="D555" s="9" t="s">
        <v>4015</v>
      </c>
      <c r="E555" s="9">
        <v>14.99</v>
      </c>
      <c r="F555" s="10">
        <v>0.2</v>
      </c>
      <c r="G555" s="11">
        <f t="shared" ref="G555:G560" si="13">E555*80%</f>
        <v>11.992000000000001</v>
      </c>
      <c r="H555" s="9" t="s">
        <v>2</v>
      </c>
    </row>
    <row r="556" spans="1:8" ht="20.100000000000001" customHeight="1" x14ac:dyDescent="0.25">
      <c r="A556" s="7" t="s">
        <v>2970</v>
      </c>
      <c r="B556" s="19" t="s">
        <v>2971</v>
      </c>
      <c r="C556" s="19" t="s">
        <v>2972</v>
      </c>
      <c r="D556" s="9" t="s">
        <v>4015</v>
      </c>
      <c r="E556" s="9">
        <v>14.99</v>
      </c>
      <c r="F556" s="10">
        <v>0.2</v>
      </c>
      <c r="G556" s="11">
        <f t="shared" si="13"/>
        <v>11.992000000000001</v>
      </c>
      <c r="H556" s="9" t="s">
        <v>2</v>
      </c>
    </row>
    <row r="557" spans="1:8" ht="20.100000000000001" customHeight="1" x14ac:dyDescent="0.25">
      <c r="A557" s="7" t="s">
        <v>2964</v>
      </c>
      <c r="B557" s="19" t="s">
        <v>2965</v>
      </c>
      <c r="C557" s="19" t="s">
        <v>2966</v>
      </c>
      <c r="D557" s="9" t="s">
        <v>4015</v>
      </c>
      <c r="E557" s="9">
        <v>14.99</v>
      </c>
      <c r="F557" s="10">
        <v>0.2</v>
      </c>
      <c r="G557" s="11">
        <f t="shared" si="13"/>
        <v>11.992000000000001</v>
      </c>
      <c r="H557" s="9" t="s">
        <v>2</v>
      </c>
    </row>
    <row r="558" spans="1:8" ht="20.100000000000001" customHeight="1" x14ac:dyDescent="0.25">
      <c r="A558" s="7" t="s">
        <v>3566</v>
      </c>
      <c r="B558" s="19" t="s">
        <v>3567</v>
      </c>
      <c r="C558" s="19" t="s">
        <v>3568</v>
      </c>
      <c r="D558" s="9" t="s">
        <v>4015</v>
      </c>
      <c r="E558" s="9">
        <v>40</v>
      </c>
      <c r="F558" s="10">
        <v>0.2</v>
      </c>
      <c r="G558" s="11">
        <f t="shared" si="13"/>
        <v>32</v>
      </c>
      <c r="H558" s="9" t="s">
        <v>3937</v>
      </c>
    </row>
    <row r="559" spans="1:8" ht="20.100000000000001" customHeight="1" x14ac:dyDescent="0.25">
      <c r="A559" s="7" t="s">
        <v>18</v>
      </c>
      <c r="B559" s="19" t="s">
        <v>19</v>
      </c>
      <c r="C559" s="19" t="s">
        <v>20</v>
      </c>
      <c r="D559" s="9" t="s">
        <v>4015</v>
      </c>
      <c r="E559" s="9">
        <v>26.5</v>
      </c>
      <c r="F559" s="10">
        <v>0.2</v>
      </c>
      <c r="G559" s="11">
        <f t="shared" si="13"/>
        <v>21.200000000000003</v>
      </c>
      <c r="H559" s="9" t="s">
        <v>2</v>
      </c>
    </row>
    <row r="560" spans="1:8" ht="20.100000000000001" customHeight="1" x14ac:dyDescent="0.25">
      <c r="A560" s="7" t="s">
        <v>2514</v>
      </c>
      <c r="B560" s="19" t="s">
        <v>2515</v>
      </c>
      <c r="C560" s="19" t="s">
        <v>2516</v>
      </c>
      <c r="D560" s="9" t="s">
        <v>4015</v>
      </c>
      <c r="E560" s="9">
        <v>39.5</v>
      </c>
      <c r="F560" s="10">
        <v>0.2</v>
      </c>
      <c r="G560" s="11">
        <f t="shared" si="13"/>
        <v>31.6</v>
      </c>
      <c r="H560" s="9" t="s">
        <v>2</v>
      </c>
    </row>
    <row r="561" spans="1:8" ht="20.100000000000001" customHeight="1" x14ac:dyDescent="0.25">
      <c r="A561" s="7" t="s">
        <v>935</v>
      </c>
      <c r="B561" s="19" t="s">
        <v>936</v>
      </c>
      <c r="C561" s="19" t="s">
        <v>937</v>
      </c>
      <c r="D561" s="9" t="s">
        <v>4015</v>
      </c>
      <c r="E561" s="9">
        <v>55</v>
      </c>
      <c r="F561" s="10">
        <v>0.25</v>
      </c>
      <c r="G561" s="11">
        <f>E561*75%</f>
        <v>41.25</v>
      </c>
      <c r="H561" s="9" t="s">
        <v>3937</v>
      </c>
    </row>
    <row r="562" spans="1:8" ht="20.100000000000001" customHeight="1" x14ac:dyDescent="0.25">
      <c r="A562" s="7" t="s">
        <v>3482</v>
      </c>
      <c r="B562" s="19" t="s">
        <v>3483</v>
      </c>
      <c r="C562" s="19" t="s">
        <v>3484</v>
      </c>
      <c r="D562" s="9" t="s">
        <v>4015</v>
      </c>
      <c r="E562" s="9">
        <v>50</v>
      </c>
      <c r="F562" s="10">
        <v>0.2</v>
      </c>
      <c r="G562" s="11">
        <f>E562*80%</f>
        <v>40</v>
      </c>
      <c r="H562" s="9" t="s">
        <v>3937</v>
      </c>
    </row>
    <row r="563" spans="1:8" ht="20.100000000000001" customHeight="1" x14ac:dyDescent="0.25">
      <c r="A563" s="7" t="s">
        <v>545</v>
      </c>
      <c r="B563" s="19" t="s">
        <v>546</v>
      </c>
      <c r="C563" s="19" t="s">
        <v>547</v>
      </c>
      <c r="D563" s="9" t="s">
        <v>4015</v>
      </c>
      <c r="E563" s="9">
        <v>43</v>
      </c>
      <c r="F563" s="10">
        <v>0.6</v>
      </c>
      <c r="G563" s="11">
        <f>E563*40%</f>
        <v>17.2</v>
      </c>
      <c r="H563" s="9" t="s">
        <v>3937</v>
      </c>
    </row>
    <row r="564" spans="1:8" ht="20.100000000000001" customHeight="1" x14ac:dyDescent="0.25">
      <c r="A564" s="7" t="s">
        <v>485</v>
      </c>
      <c r="B564" s="19" t="s">
        <v>486</v>
      </c>
      <c r="C564" s="19" t="s">
        <v>487</v>
      </c>
      <c r="D564" s="9" t="s">
        <v>4015</v>
      </c>
      <c r="E564" s="9">
        <v>43</v>
      </c>
      <c r="F564" s="10">
        <v>0.6</v>
      </c>
      <c r="G564" s="11">
        <f>E564*40%</f>
        <v>17.2</v>
      </c>
      <c r="H564" s="9" t="s">
        <v>3937</v>
      </c>
    </row>
    <row r="565" spans="1:8" ht="20.100000000000001" customHeight="1" x14ac:dyDescent="0.25">
      <c r="A565" s="7" t="s">
        <v>1274</v>
      </c>
      <c r="B565" s="19" t="s">
        <v>1275</v>
      </c>
      <c r="C565" s="19" t="s">
        <v>1276</v>
      </c>
      <c r="D565" s="9" t="s">
        <v>4015</v>
      </c>
      <c r="E565" s="9">
        <v>29.8</v>
      </c>
      <c r="F565" s="10">
        <v>0.2</v>
      </c>
      <c r="G565" s="11">
        <f>E565*80%</f>
        <v>23.840000000000003</v>
      </c>
      <c r="H565" s="9" t="s">
        <v>66</v>
      </c>
    </row>
    <row r="566" spans="1:8" ht="20.100000000000001" customHeight="1" x14ac:dyDescent="0.25">
      <c r="A566" s="7" t="s">
        <v>310</v>
      </c>
      <c r="B566" s="19" t="s">
        <v>311</v>
      </c>
      <c r="C566" s="19" t="s">
        <v>312</v>
      </c>
      <c r="D566" s="9" t="s">
        <v>4015</v>
      </c>
      <c r="E566" s="9">
        <v>31.99</v>
      </c>
      <c r="F566" s="13">
        <v>0.2</v>
      </c>
      <c r="G566" s="11">
        <f>E566*80%</f>
        <v>25.591999999999999</v>
      </c>
      <c r="H566" s="9" t="s">
        <v>66</v>
      </c>
    </row>
    <row r="567" spans="1:8" ht="20.100000000000001" customHeight="1" x14ac:dyDescent="0.25">
      <c r="A567" s="7" t="s">
        <v>1062</v>
      </c>
      <c r="B567" s="19" t="s">
        <v>1063</v>
      </c>
      <c r="C567" s="19" t="s">
        <v>1064</v>
      </c>
      <c r="D567" s="9" t="s">
        <v>4015</v>
      </c>
      <c r="E567" s="9">
        <v>60</v>
      </c>
      <c r="F567" s="10">
        <v>0.25</v>
      </c>
      <c r="G567" s="11">
        <f>E567*75%</f>
        <v>45</v>
      </c>
      <c r="H567" s="9" t="s">
        <v>3937</v>
      </c>
    </row>
    <row r="568" spans="1:8" ht="20.100000000000001" customHeight="1" x14ac:dyDescent="0.25">
      <c r="A568" s="7" t="s">
        <v>3440</v>
      </c>
      <c r="B568" s="19" t="s">
        <v>3441</v>
      </c>
      <c r="C568" s="19" t="s">
        <v>3442</v>
      </c>
      <c r="D568" s="9" t="s">
        <v>4015</v>
      </c>
      <c r="E568" s="9">
        <v>24.95</v>
      </c>
      <c r="F568" s="10">
        <v>0.2</v>
      </c>
      <c r="G568" s="11">
        <f>E568*80%</f>
        <v>19.96</v>
      </c>
      <c r="H568" s="9" t="s">
        <v>2</v>
      </c>
    </row>
    <row r="569" spans="1:8" ht="20.100000000000001" customHeight="1" x14ac:dyDescent="0.25">
      <c r="A569" s="7" t="s">
        <v>3347</v>
      </c>
      <c r="B569" s="19" t="s">
        <v>3348</v>
      </c>
      <c r="C569" s="19" t="s">
        <v>3349</v>
      </c>
      <c r="D569" s="9" t="s">
        <v>4015</v>
      </c>
      <c r="E569" s="9">
        <v>28</v>
      </c>
      <c r="F569" s="10">
        <v>0.2</v>
      </c>
      <c r="G569" s="11">
        <f>E569*80%</f>
        <v>22.400000000000002</v>
      </c>
      <c r="H569" s="9" t="s">
        <v>2</v>
      </c>
    </row>
    <row r="570" spans="1:8" ht="20.100000000000001" customHeight="1" x14ac:dyDescent="0.25">
      <c r="A570" s="7" t="s">
        <v>1739</v>
      </c>
      <c r="B570" s="19" t="s">
        <v>1740</v>
      </c>
      <c r="C570" s="19" t="s">
        <v>1741</v>
      </c>
      <c r="D570" s="9" t="s">
        <v>4015</v>
      </c>
      <c r="E570" s="9">
        <v>43</v>
      </c>
      <c r="F570" s="10">
        <v>0.18</v>
      </c>
      <c r="G570" s="11">
        <f>E570*82%</f>
        <v>35.26</v>
      </c>
      <c r="H570" s="9" t="s">
        <v>66</v>
      </c>
    </row>
    <row r="571" spans="1:8" ht="20.100000000000001" customHeight="1" x14ac:dyDescent="0.25">
      <c r="A571" s="7" t="s">
        <v>121</v>
      </c>
      <c r="B571" s="19" t="s">
        <v>122</v>
      </c>
      <c r="C571" s="19" t="s">
        <v>123</v>
      </c>
      <c r="D571" s="9" t="s">
        <v>4015</v>
      </c>
      <c r="E571" s="9">
        <v>54</v>
      </c>
      <c r="F571" s="13">
        <v>0.2</v>
      </c>
      <c r="G571" s="11">
        <f>E571*80%</f>
        <v>43.2</v>
      </c>
      <c r="H571" s="9" t="s">
        <v>2</v>
      </c>
    </row>
    <row r="572" spans="1:8" ht="20.100000000000001" customHeight="1" x14ac:dyDescent="0.25">
      <c r="A572" s="7" t="s">
        <v>2517</v>
      </c>
      <c r="B572" s="19" t="s">
        <v>2518</v>
      </c>
      <c r="C572" s="19" t="s">
        <v>2519</v>
      </c>
      <c r="D572" s="9" t="s">
        <v>4015</v>
      </c>
      <c r="E572" s="9">
        <v>29.95</v>
      </c>
      <c r="F572" s="10">
        <v>0.2</v>
      </c>
      <c r="G572" s="11">
        <f>E572*80%</f>
        <v>23.96</v>
      </c>
      <c r="H572" s="9" t="s">
        <v>2</v>
      </c>
    </row>
    <row r="573" spans="1:8" ht="20.100000000000001" customHeight="1" x14ac:dyDescent="0.25">
      <c r="A573" s="7" t="s">
        <v>3617</v>
      </c>
      <c r="B573" s="19" t="s">
        <v>3618</v>
      </c>
      <c r="C573" s="19" t="s">
        <v>3619</v>
      </c>
      <c r="D573" s="9" t="s">
        <v>4015</v>
      </c>
      <c r="E573" s="9">
        <v>37.5</v>
      </c>
      <c r="F573" s="10">
        <v>0.2</v>
      </c>
      <c r="G573" s="11">
        <f>E573*80%</f>
        <v>30</v>
      </c>
      <c r="H573" s="9" t="s">
        <v>3937</v>
      </c>
    </row>
    <row r="574" spans="1:8" ht="20.100000000000001" customHeight="1" x14ac:dyDescent="0.25">
      <c r="A574" s="7" t="s">
        <v>355</v>
      </c>
      <c r="B574" s="19" t="s">
        <v>356</v>
      </c>
      <c r="C574" s="19" t="s">
        <v>357</v>
      </c>
      <c r="D574" s="9" t="s">
        <v>4015</v>
      </c>
      <c r="E574" s="9">
        <v>74.790000000000006</v>
      </c>
      <c r="F574" s="13">
        <v>0.2</v>
      </c>
      <c r="G574" s="11">
        <f>E574*80%</f>
        <v>59.832000000000008</v>
      </c>
      <c r="H574" s="9" t="s">
        <v>66</v>
      </c>
    </row>
    <row r="575" spans="1:8" ht="20.100000000000001" customHeight="1" x14ac:dyDescent="0.25">
      <c r="A575" s="7" t="s">
        <v>1101</v>
      </c>
      <c r="B575" s="19" t="s">
        <v>1102</v>
      </c>
      <c r="C575" s="19" t="s">
        <v>1103</v>
      </c>
      <c r="D575" s="9" t="s">
        <v>4015</v>
      </c>
      <c r="E575" s="9">
        <v>45</v>
      </c>
      <c r="F575" s="10">
        <v>0.25</v>
      </c>
      <c r="G575" s="11">
        <f>E575*75%</f>
        <v>33.75</v>
      </c>
      <c r="H575" s="9" t="s">
        <v>3937</v>
      </c>
    </row>
    <row r="576" spans="1:8" ht="20.100000000000001" customHeight="1" x14ac:dyDescent="0.25">
      <c r="A576" s="7" t="s">
        <v>3569</v>
      </c>
      <c r="B576" s="19" t="s">
        <v>3570</v>
      </c>
      <c r="C576" s="19" t="s">
        <v>3571</v>
      </c>
      <c r="D576" s="9" t="s">
        <v>4015</v>
      </c>
      <c r="E576" s="9">
        <v>50</v>
      </c>
      <c r="F576" s="10">
        <v>0.2</v>
      </c>
      <c r="G576" s="11">
        <f>E576*80%</f>
        <v>40</v>
      </c>
      <c r="H576" s="9" t="s">
        <v>3937</v>
      </c>
    </row>
    <row r="577" spans="1:8" ht="20.100000000000001" customHeight="1" x14ac:dyDescent="0.25">
      <c r="A577" s="7" t="s">
        <v>905</v>
      </c>
      <c r="B577" s="19" t="s">
        <v>906</v>
      </c>
      <c r="C577" s="19" t="s">
        <v>907</v>
      </c>
      <c r="D577" s="9" t="s">
        <v>4015</v>
      </c>
      <c r="E577" s="9">
        <v>60</v>
      </c>
      <c r="F577" s="10">
        <v>0.25</v>
      </c>
      <c r="G577" s="11">
        <f>E577*75%</f>
        <v>45</v>
      </c>
      <c r="H577" s="9" t="s">
        <v>3937</v>
      </c>
    </row>
    <row r="578" spans="1:8" ht="20.100000000000001" customHeight="1" x14ac:dyDescent="0.25">
      <c r="A578" s="7" t="s">
        <v>1162</v>
      </c>
      <c r="B578" s="19" t="s">
        <v>1163</v>
      </c>
      <c r="C578" s="19" t="s">
        <v>1164</v>
      </c>
      <c r="D578" s="9" t="s">
        <v>4015</v>
      </c>
      <c r="E578" s="9">
        <v>150</v>
      </c>
      <c r="F578" s="10">
        <v>0.25</v>
      </c>
      <c r="G578" s="11">
        <f>E578*75%</f>
        <v>112.5</v>
      </c>
      <c r="H578" s="9" t="s">
        <v>3937</v>
      </c>
    </row>
    <row r="579" spans="1:8" ht="20.100000000000001" customHeight="1" x14ac:dyDescent="0.25">
      <c r="A579" s="7" t="s">
        <v>367</v>
      </c>
      <c r="B579" s="19" t="s">
        <v>368</v>
      </c>
      <c r="C579" s="19" t="s">
        <v>369</v>
      </c>
      <c r="D579" s="9" t="s">
        <v>4015</v>
      </c>
      <c r="E579" s="9">
        <v>39.9</v>
      </c>
      <c r="F579" s="13">
        <v>0.2</v>
      </c>
      <c r="G579" s="11">
        <f>E579*80%</f>
        <v>31.92</v>
      </c>
      <c r="H579" s="9" t="s">
        <v>66</v>
      </c>
    </row>
    <row r="580" spans="1:8" ht="20.100000000000001" customHeight="1" x14ac:dyDescent="0.25">
      <c r="A580" s="7" t="s">
        <v>2033</v>
      </c>
      <c r="B580" s="19" t="s">
        <v>2034</v>
      </c>
      <c r="C580" s="19" t="s">
        <v>2035</v>
      </c>
      <c r="D580" s="9" t="s">
        <v>4015</v>
      </c>
      <c r="E580" s="9">
        <v>28.5</v>
      </c>
      <c r="F580" s="10">
        <v>0.18</v>
      </c>
      <c r="G580" s="11">
        <f>E580*82%</f>
        <v>23.369999999999997</v>
      </c>
      <c r="H580" s="9" t="s">
        <v>66</v>
      </c>
    </row>
    <row r="581" spans="1:8" ht="20.100000000000001" customHeight="1" x14ac:dyDescent="0.25">
      <c r="A581" s="7" t="s">
        <v>1664</v>
      </c>
      <c r="B581" s="19" t="s">
        <v>1665</v>
      </c>
      <c r="C581" s="19" t="s">
        <v>1666</v>
      </c>
      <c r="D581" s="9" t="s">
        <v>4015</v>
      </c>
      <c r="E581" s="9">
        <v>29.05</v>
      </c>
      <c r="F581" s="10">
        <v>0.18</v>
      </c>
      <c r="G581" s="11">
        <f>E581*82%</f>
        <v>23.820999999999998</v>
      </c>
      <c r="H581" s="9" t="s">
        <v>66</v>
      </c>
    </row>
    <row r="582" spans="1:8" ht="20.100000000000001" customHeight="1" x14ac:dyDescent="0.25">
      <c r="A582" s="7" t="s">
        <v>3314</v>
      </c>
      <c r="B582" s="19" t="s">
        <v>3315</v>
      </c>
      <c r="C582" s="19" t="s">
        <v>3316</v>
      </c>
      <c r="D582" s="9" t="s">
        <v>4015</v>
      </c>
      <c r="E582" s="9">
        <v>40</v>
      </c>
      <c r="F582" s="10">
        <v>0.2</v>
      </c>
      <c r="G582" s="11">
        <f>E582*80%</f>
        <v>32</v>
      </c>
      <c r="H582" s="9" t="s">
        <v>2</v>
      </c>
    </row>
    <row r="583" spans="1:8" ht="20.100000000000001" customHeight="1" x14ac:dyDescent="0.25">
      <c r="A583" s="7" t="s">
        <v>3710</v>
      </c>
      <c r="B583" s="19" t="s">
        <v>3711</v>
      </c>
      <c r="C583" s="19" t="s">
        <v>3712</v>
      </c>
      <c r="D583" s="9" t="s">
        <v>4015</v>
      </c>
      <c r="E583" s="9">
        <v>55</v>
      </c>
      <c r="F583" s="10">
        <v>0.2</v>
      </c>
      <c r="G583" s="11">
        <f>E583*80%</f>
        <v>44</v>
      </c>
      <c r="H583" s="9" t="s">
        <v>3937</v>
      </c>
    </row>
    <row r="584" spans="1:8" ht="20.100000000000001" customHeight="1" x14ac:dyDescent="0.25">
      <c r="A584" s="7" t="s">
        <v>3689</v>
      </c>
      <c r="B584" s="19" t="s">
        <v>3690</v>
      </c>
      <c r="C584" s="19" t="s">
        <v>3691</v>
      </c>
      <c r="D584" s="9" t="s">
        <v>4015</v>
      </c>
      <c r="E584" s="9">
        <v>65</v>
      </c>
      <c r="F584" s="10">
        <v>0.2</v>
      </c>
      <c r="G584" s="11">
        <f>E584*80%</f>
        <v>52</v>
      </c>
      <c r="H584" s="9" t="s">
        <v>3937</v>
      </c>
    </row>
    <row r="585" spans="1:8" ht="20.100000000000001" customHeight="1" x14ac:dyDescent="0.25">
      <c r="A585" s="7" t="s">
        <v>1709</v>
      </c>
      <c r="B585" s="19" t="s">
        <v>1710</v>
      </c>
      <c r="C585" s="19" t="s">
        <v>1711</v>
      </c>
      <c r="D585" s="9" t="s">
        <v>4015</v>
      </c>
      <c r="E585" s="9">
        <v>19.5</v>
      </c>
      <c r="F585" s="10">
        <v>0.18</v>
      </c>
      <c r="G585" s="11">
        <f>E585*82%</f>
        <v>15.989999999999998</v>
      </c>
      <c r="H585" s="9" t="s">
        <v>66</v>
      </c>
    </row>
    <row r="586" spans="1:8" ht="20.100000000000001" customHeight="1" x14ac:dyDescent="0.25">
      <c r="A586" s="7" t="s">
        <v>1712</v>
      </c>
      <c r="B586" s="19" t="s">
        <v>1713</v>
      </c>
      <c r="C586" s="19" t="s">
        <v>1714</v>
      </c>
      <c r="D586" s="9" t="s">
        <v>4015</v>
      </c>
      <c r="E586" s="9">
        <v>19.5</v>
      </c>
      <c r="F586" s="10">
        <v>0.18</v>
      </c>
      <c r="G586" s="11">
        <f>E586*82%</f>
        <v>15.989999999999998</v>
      </c>
      <c r="H586" s="9" t="s">
        <v>66</v>
      </c>
    </row>
    <row r="587" spans="1:8" ht="20.100000000000001" customHeight="1" x14ac:dyDescent="0.25">
      <c r="A587" s="7" t="s">
        <v>1646</v>
      </c>
      <c r="B587" s="19" t="s">
        <v>1647</v>
      </c>
      <c r="C587" s="19" t="s">
        <v>1648</v>
      </c>
      <c r="D587" s="9" t="s">
        <v>4015</v>
      </c>
      <c r="E587" s="9">
        <v>19.5</v>
      </c>
      <c r="F587" s="10">
        <v>0.18</v>
      </c>
      <c r="G587" s="11">
        <f>E587*82%</f>
        <v>15.989999999999998</v>
      </c>
      <c r="H587" s="9" t="s">
        <v>66</v>
      </c>
    </row>
    <row r="588" spans="1:8" ht="20.100000000000001" customHeight="1" x14ac:dyDescent="0.25">
      <c r="A588" s="7" t="s">
        <v>1130</v>
      </c>
      <c r="B588" s="19" t="s">
        <v>1131</v>
      </c>
      <c r="C588" s="19" t="s">
        <v>1132</v>
      </c>
      <c r="D588" s="9" t="s">
        <v>4015</v>
      </c>
      <c r="E588" s="9">
        <v>40</v>
      </c>
      <c r="F588" s="10">
        <v>0.25</v>
      </c>
      <c r="G588" s="11">
        <f>E588*75%</f>
        <v>30</v>
      </c>
      <c r="H588" s="9" t="s">
        <v>3937</v>
      </c>
    </row>
    <row r="589" spans="1:8" ht="20.100000000000001" customHeight="1" x14ac:dyDescent="0.25">
      <c r="A589" s="7" t="s">
        <v>859</v>
      </c>
      <c r="B589" s="19" t="s">
        <v>860</v>
      </c>
      <c r="C589" s="8">
        <v>9783833150241</v>
      </c>
      <c r="D589" s="9" t="s">
        <v>4015</v>
      </c>
      <c r="E589" s="9">
        <v>22.95</v>
      </c>
      <c r="F589" s="10">
        <v>0.3</v>
      </c>
      <c r="G589" s="11">
        <f>E589*70%</f>
        <v>16.064999999999998</v>
      </c>
      <c r="H589" s="9" t="s">
        <v>3937</v>
      </c>
    </row>
    <row r="590" spans="1:8" ht="20.100000000000001" customHeight="1" x14ac:dyDescent="0.25">
      <c r="A590" s="7" t="s">
        <v>3626</v>
      </c>
      <c r="B590" s="19" t="s">
        <v>3627</v>
      </c>
      <c r="C590" s="19" t="s">
        <v>3628</v>
      </c>
      <c r="D590" s="9" t="s">
        <v>4015</v>
      </c>
      <c r="E590" s="9">
        <v>19.95</v>
      </c>
      <c r="F590" s="10">
        <v>0.2</v>
      </c>
      <c r="G590" s="11">
        <f>E590*80%</f>
        <v>15.96</v>
      </c>
      <c r="H590" s="9" t="s">
        <v>3937</v>
      </c>
    </row>
    <row r="591" spans="1:8" ht="20.100000000000001" customHeight="1" x14ac:dyDescent="0.25">
      <c r="A591" s="7" t="s">
        <v>3754</v>
      </c>
      <c r="B591" s="19" t="s">
        <v>3755</v>
      </c>
      <c r="C591" s="19" t="s">
        <v>3756</v>
      </c>
      <c r="D591" s="9" t="s">
        <v>4015</v>
      </c>
      <c r="E591" s="9">
        <v>26</v>
      </c>
      <c r="F591" s="10">
        <v>0.25</v>
      </c>
      <c r="G591" s="11">
        <f>E591*75%</f>
        <v>19.5</v>
      </c>
      <c r="H591" s="9" t="s">
        <v>3937</v>
      </c>
    </row>
    <row r="592" spans="1:8" ht="20.100000000000001" customHeight="1" x14ac:dyDescent="0.25">
      <c r="A592" s="7" t="s">
        <v>3287</v>
      </c>
      <c r="B592" s="19" t="s">
        <v>3288</v>
      </c>
      <c r="C592" s="19" t="s">
        <v>3289</v>
      </c>
      <c r="D592" s="9" t="s">
        <v>4015</v>
      </c>
      <c r="E592" s="9">
        <v>14.95</v>
      </c>
      <c r="F592" s="10">
        <v>0.2</v>
      </c>
      <c r="G592" s="11">
        <f>E592*80%</f>
        <v>11.96</v>
      </c>
      <c r="H592" s="9" t="s">
        <v>2</v>
      </c>
    </row>
    <row r="593" spans="1:8" ht="20.100000000000001" customHeight="1" x14ac:dyDescent="0.25">
      <c r="A593" s="7" t="s">
        <v>6</v>
      </c>
      <c r="B593" s="19" t="s">
        <v>7</v>
      </c>
      <c r="C593" s="19" t="s">
        <v>8</v>
      </c>
      <c r="D593" s="9" t="s">
        <v>4015</v>
      </c>
      <c r="E593" s="9">
        <v>12</v>
      </c>
      <c r="F593" s="10">
        <v>0.2</v>
      </c>
      <c r="G593" s="11">
        <f>E593*80%</f>
        <v>9.6000000000000014</v>
      </c>
      <c r="H593" s="9" t="s">
        <v>2</v>
      </c>
    </row>
    <row r="594" spans="1:8" ht="20.100000000000001" customHeight="1" x14ac:dyDescent="0.25">
      <c r="A594" s="7" t="s">
        <v>36</v>
      </c>
      <c r="B594" s="19" t="s">
        <v>37</v>
      </c>
      <c r="C594" s="19" t="s">
        <v>38</v>
      </c>
      <c r="D594" s="9" t="s">
        <v>4015</v>
      </c>
      <c r="E594" s="9">
        <v>12</v>
      </c>
      <c r="F594" s="10">
        <v>0.2</v>
      </c>
      <c r="G594" s="11">
        <f>E594*80%</f>
        <v>9.6000000000000014</v>
      </c>
      <c r="H594" s="9" t="s">
        <v>2</v>
      </c>
    </row>
    <row r="595" spans="1:8" ht="20.100000000000001" customHeight="1" x14ac:dyDescent="0.25">
      <c r="A595" s="7" t="s">
        <v>51</v>
      </c>
      <c r="B595" s="19" t="s">
        <v>52</v>
      </c>
      <c r="C595" s="19" t="s">
        <v>53</v>
      </c>
      <c r="D595" s="9" t="s">
        <v>4015</v>
      </c>
      <c r="E595" s="9">
        <v>12</v>
      </c>
      <c r="F595" s="10">
        <v>0.2</v>
      </c>
      <c r="G595" s="11">
        <f>E595*80%</f>
        <v>9.6000000000000014</v>
      </c>
      <c r="H595" s="9" t="s">
        <v>2</v>
      </c>
    </row>
    <row r="596" spans="1:8" ht="20.100000000000001" customHeight="1" x14ac:dyDescent="0.25">
      <c r="A596" s="7" t="s">
        <v>494</v>
      </c>
      <c r="B596" s="19" t="s">
        <v>495</v>
      </c>
      <c r="C596" s="19" t="s">
        <v>496</v>
      </c>
      <c r="D596" s="9" t="s">
        <v>4015</v>
      </c>
      <c r="E596" s="9">
        <v>49</v>
      </c>
      <c r="F596" s="10">
        <v>0.55000000000000004</v>
      </c>
      <c r="G596" s="11">
        <f>E596*45%</f>
        <v>22.05</v>
      </c>
      <c r="H596" s="9" t="s">
        <v>3937</v>
      </c>
    </row>
    <row r="597" spans="1:8" ht="20.100000000000001" customHeight="1" x14ac:dyDescent="0.25">
      <c r="A597" s="7" t="s">
        <v>497</v>
      </c>
      <c r="B597" s="19" t="s">
        <v>498</v>
      </c>
      <c r="C597" s="19" t="s">
        <v>499</v>
      </c>
      <c r="D597" s="9" t="s">
        <v>4015</v>
      </c>
      <c r="E597" s="9">
        <v>49</v>
      </c>
      <c r="F597" s="10">
        <v>0.47</v>
      </c>
      <c r="G597" s="11">
        <f>E597*53%</f>
        <v>25.970000000000002</v>
      </c>
      <c r="H597" s="9" t="s">
        <v>3937</v>
      </c>
    </row>
    <row r="598" spans="1:8" ht="20.100000000000001" customHeight="1" x14ac:dyDescent="0.25">
      <c r="A598" s="7" t="s">
        <v>3698</v>
      </c>
      <c r="B598" s="19" t="s">
        <v>3699</v>
      </c>
      <c r="C598" s="19" t="s">
        <v>3700</v>
      </c>
      <c r="D598" s="9" t="s">
        <v>4015</v>
      </c>
      <c r="E598" s="9">
        <v>60</v>
      </c>
      <c r="F598" s="10">
        <v>0.2</v>
      </c>
      <c r="G598" s="11">
        <f>E598*80%</f>
        <v>48</v>
      </c>
      <c r="H598" s="9" t="s">
        <v>3937</v>
      </c>
    </row>
    <row r="599" spans="1:8" ht="20.100000000000001" customHeight="1" x14ac:dyDescent="0.25">
      <c r="A599" s="7" t="s">
        <v>48</v>
      </c>
      <c r="B599" s="19" t="s">
        <v>49</v>
      </c>
      <c r="C599" s="19" t="s">
        <v>50</v>
      </c>
      <c r="D599" s="9" t="s">
        <v>4015</v>
      </c>
      <c r="E599" s="9">
        <v>12</v>
      </c>
      <c r="F599" s="10">
        <v>0.2</v>
      </c>
      <c r="G599" s="11">
        <f>E599*80%</f>
        <v>9.6000000000000014</v>
      </c>
      <c r="H599" s="9" t="s">
        <v>2</v>
      </c>
    </row>
    <row r="600" spans="1:8" ht="20.100000000000001" customHeight="1" x14ac:dyDescent="0.25">
      <c r="A600" s="7" t="s">
        <v>3144</v>
      </c>
      <c r="B600" s="19" t="s">
        <v>3145</v>
      </c>
      <c r="C600" s="19" t="s">
        <v>3146</v>
      </c>
      <c r="D600" s="9" t="s">
        <v>4015</v>
      </c>
      <c r="E600" s="9">
        <v>6.99</v>
      </c>
      <c r="F600" s="10">
        <v>0.25</v>
      </c>
      <c r="G600" s="11">
        <f>E600*75%</f>
        <v>5.2424999999999997</v>
      </c>
      <c r="H600" s="9" t="s">
        <v>2</v>
      </c>
    </row>
    <row r="601" spans="1:8" ht="20.100000000000001" customHeight="1" x14ac:dyDescent="0.25">
      <c r="A601" s="7" t="s">
        <v>97</v>
      </c>
      <c r="B601" s="19" t="s">
        <v>98</v>
      </c>
      <c r="C601" s="19" t="s">
        <v>99</v>
      </c>
      <c r="D601" s="9" t="s">
        <v>4015</v>
      </c>
      <c r="E601" s="9">
        <v>65</v>
      </c>
      <c r="F601" s="13">
        <v>0.2</v>
      </c>
      <c r="G601" s="11">
        <f>E601*80%</f>
        <v>52</v>
      </c>
      <c r="H601" s="9" t="s">
        <v>66</v>
      </c>
    </row>
    <row r="602" spans="1:8" ht="20.100000000000001" customHeight="1" x14ac:dyDescent="0.25">
      <c r="A602" s="7" t="s">
        <v>3173</v>
      </c>
      <c r="B602" s="19" t="s">
        <v>3174</v>
      </c>
      <c r="C602" s="19" t="s">
        <v>3175</v>
      </c>
      <c r="D602" s="9" t="s">
        <v>4015</v>
      </c>
      <c r="E602" s="9">
        <v>17.989999999999998</v>
      </c>
      <c r="F602" s="10">
        <v>0.25</v>
      </c>
      <c r="G602" s="11">
        <f>E602*75%</f>
        <v>13.4925</v>
      </c>
      <c r="H602" s="9" t="s">
        <v>2</v>
      </c>
    </row>
    <row r="603" spans="1:8" ht="20.100000000000001" customHeight="1" x14ac:dyDescent="0.25">
      <c r="A603" s="7" t="s">
        <v>1862</v>
      </c>
      <c r="B603" s="19" t="s">
        <v>1863</v>
      </c>
      <c r="C603" s="19" t="s">
        <v>1864</v>
      </c>
      <c r="D603" s="9" t="s">
        <v>4015</v>
      </c>
      <c r="E603" s="9">
        <v>53.75</v>
      </c>
      <c r="F603" s="10">
        <v>0.18</v>
      </c>
      <c r="G603" s="11">
        <f>E603*82%</f>
        <v>44.074999999999996</v>
      </c>
      <c r="H603" s="9" t="s">
        <v>66</v>
      </c>
    </row>
    <row r="604" spans="1:8" ht="20.100000000000001" customHeight="1" x14ac:dyDescent="0.25">
      <c r="A604" s="7" t="s">
        <v>1850</v>
      </c>
      <c r="B604" s="19" t="s">
        <v>1851</v>
      </c>
      <c r="C604" s="19" t="s">
        <v>1852</v>
      </c>
      <c r="D604" s="9" t="s">
        <v>4015</v>
      </c>
      <c r="E604" s="9">
        <v>34.4</v>
      </c>
      <c r="F604" s="10">
        <v>0.18</v>
      </c>
      <c r="G604" s="11">
        <f>E604*82%</f>
        <v>28.207999999999998</v>
      </c>
      <c r="H604" s="9" t="s">
        <v>66</v>
      </c>
    </row>
    <row r="605" spans="1:8" ht="20.100000000000001" customHeight="1" x14ac:dyDescent="0.25">
      <c r="A605" s="7" t="s">
        <v>861</v>
      </c>
      <c r="B605" s="19" t="s">
        <v>862</v>
      </c>
      <c r="C605" s="8">
        <v>9780892073467</v>
      </c>
      <c r="D605" s="9" t="s">
        <v>4015</v>
      </c>
      <c r="E605" s="9">
        <v>50</v>
      </c>
      <c r="F605" s="10">
        <v>0.3</v>
      </c>
      <c r="G605" s="11">
        <f>E605*70%</f>
        <v>35</v>
      </c>
      <c r="H605" s="9" t="s">
        <v>3937</v>
      </c>
    </row>
    <row r="606" spans="1:8" ht="20.100000000000001" customHeight="1" x14ac:dyDescent="0.25">
      <c r="A606" s="7" t="s">
        <v>1830</v>
      </c>
      <c r="B606" s="19" t="s">
        <v>1831</v>
      </c>
      <c r="C606" s="19" t="s">
        <v>1832</v>
      </c>
      <c r="D606" s="9" t="s">
        <v>4015</v>
      </c>
      <c r="E606" s="9">
        <v>43</v>
      </c>
      <c r="F606" s="10">
        <v>0.18</v>
      </c>
      <c r="G606" s="11">
        <f>E606*82%</f>
        <v>35.26</v>
      </c>
      <c r="H606" s="9" t="s">
        <v>66</v>
      </c>
    </row>
    <row r="607" spans="1:8" ht="20.100000000000001" customHeight="1" x14ac:dyDescent="0.25">
      <c r="A607" s="7" t="s">
        <v>1316</v>
      </c>
      <c r="B607" s="19" t="s">
        <v>1317</v>
      </c>
      <c r="C607" s="19" t="s">
        <v>1318</v>
      </c>
      <c r="D607" s="9" t="s">
        <v>4015</v>
      </c>
      <c r="E607" s="9">
        <v>49.8</v>
      </c>
      <c r="F607" s="10">
        <v>0.2</v>
      </c>
      <c r="G607" s="11">
        <f>E607*80%</f>
        <v>39.840000000000003</v>
      </c>
      <c r="H607" s="9" t="s">
        <v>66</v>
      </c>
    </row>
    <row r="608" spans="1:8" ht="20.100000000000001" customHeight="1" x14ac:dyDescent="0.25">
      <c r="A608" s="7" t="s">
        <v>2445</v>
      </c>
      <c r="B608" s="19" t="s">
        <v>2446</v>
      </c>
      <c r="C608" s="19" t="s">
        <v>2447</v>
      </c>
      <c r="D608" s="9" t="s">
        <v>4015</v>
      </c>
      <c r="E608" s="9">
        <v>13.95</v>
      </c>
      <c r="F608" s="10">
        <v>0.2</v>
      </c>
      <c r="G608" s="11">
        <f>E608*80%</f>
        <v>11.16</v>
      </c>
      <c r="H608" s="9" t="s">
        <v>2</v>
      </c>
    </row>
    <row r="609" spans="1:8" ht="20.100000000000001" customHeight="1" x14ac:dyDescent="0.25">
      <c r="A609" s="7" t="s">
        <v>820</v>
      </c>
      <c r="B609" s="19" t="s">
        <v>821</v>
      </c>
      <c r="C609" s="8">
        <v>9789057681042</v>
      </c>
      <c r="D609" s="9" t="s">
        <v>4033</v>
      </c>
      <c r="E609" s="9">
        <v>24.99</v>
      </c>
      <c r="F609" s="10">
        <v>0.3</v>
      </c>
      <c r="G609" s="11">
        <f>E609*70%</f>
        <v>17.492999999999999</v>
      </c>
      <c r="H609" s="9" t="s">
        <v>3937</v>
      </c>
    </row>
    <row r="610" spans="1:8" ht="20.100000000000001" customHeight="1" x14ac:dyDescent="0.25">
      <c r="A610" s="7" t="s">
        <v>3171</v>
      </c>
      <c r="B610" s="19" t="s">
        <v>3172</v>
      </c>
      <c r="C610" s="19" t="s">
        <v>1189</v>
      </c>
      <c r="D610" s="9" t="s">
        <v>4033</v>
      </c>
      <c r="E610" s="9">
        <v>69.989999999999995</v>
      </c>
      <c r="F610" s="10">
        <v>0.25</v>
      </c>
      <c r="G610" s="11">
        <f>E610*75%</f>
        <v>52.492499999999993</v>
      </c>
      <c r="H610" s="9" t="s">
        <v>2</v>
      </c>
    </row>
    <row r="611" spans="1:8" ht="20.100000000000001" customHeight="1" x14ac:dyDescent="0.25">
      <c r="A611" s="7" t="s">
        <v>3814</v>
      </c>
      <c r="B611" s="19" t="s">
        <v>3815</v>
      </c>
      <c r="C611" s="19" t="s">
        <v>3816</v>
      </c>
      <c r="D611" s="9" t="s">
        <v>4033</v>
      </c>
      <c r="E611" s="9">
        <v>21</v>
      </c>
      <c r="F611" s="13">
        <v>0.4</v>
      </c>
      <c r="G611" s="11">
        <f>E611*60%</f>
        <v>12.6</v>
      </c>
      <c r="H611" s="9" t="s">
        <v>2</v>
      </c>
    </row>
    <row r="612" spans="1:8" ht="20.100000000000001" customHeight="1" x14ac:dyDescent="0.25">
      <c r="A612" s="7" t="s">
        <v>3194</v>
      </c>
      <c r="B612" s="19" t="s">
        <v>3195</v>
      </c>
      <c r="C612" s="19" t="s">
        <v>3196</v>
      </c>
      <c r="D612" s="9" t="s">
        <v>4033</v>
      </c>
      <c r="E612" s="9">
        <v>34.99</v>
      </c>
      <c r="F612" s="10">
        <v>0.25</v>
      </c>
      <c r="G612" s="11">
        <f>E612*75%</f>
        <v>26.2425</v>
      </c>
      <c r="H612" s="9" t="s">
        <v>2</v>
      </c>
    </row>
    <row r="613" spans="1:8" ht="20.100000000000001" customHeight="1" x14ac:dyDescent="0.25">
      <c r="A613" s="7" t="s">
        <v>2892</v>
      </c>
      <c r="B613" s="19" t="s">
        <v>2893</v>
      </c>
      <c r="C613" s="19" t="s">
        <v>2894</v>
      </c>
      <c r="D613" s="9" t="s">
        <v>4033</v>
      </c>
      <c r="E613" s="9">
        <v>13.99</v>
      </c>
      <c r="F613" s="10">
        <v>0.2</v>
      </c>
      <c r="G613" s="11">
        <f>E613*80%</f>
        <v>11.192</v>
      </c>
      <c r="H613" s="9" t="s">
        <v>2</v>
      </c>
    </row>
    <row r="614" spans="1:8" ht="20.100000000000001" customHeight="1" x14ac:dyDescent="0.25">
      <c r="A614" s="7" t="s">
        <v>2994</v>
      </c>
      <c r="B614" s="19" t="s">
        <v>2995</v>
      </c>
      <c r="C614" s="19" t="s">
        <v>2996</v>
      </c>
      <c r="D614" s="9" t="s">
        <v>4033</v>
      </c>
      <c r="E614" s="9">
        <v>13.99</v>
      </c>
      <c r="F614" s="10">
        <v>0.2</v>
      </c>
      <c r="G614" s="11">
        <f>E614*80%</f>
        <v>11.192</v>
      </c>
      <c r="H614" s="9" t="s">
        <v>2</v>
      </c>
    </row>
    <row r="615" spans="1:8" ht="20.100000000000001" customHeight="1" x14ac:dyDescent="0.25">
      <c r="A615" s="7" t="s">
        <v>2919</v>
      </c>
      <c r="B615" s="19" t="s">
        <v>2920</v>
      </c>
      <c r="C615" s="19" t="s">
        <v>2921</v>
      </c>
      <c r="D615" s="9" t="s">
        <v>4033</v>
      </c>
      <c r="E615" s="9">
        <v>13.99</v>
      </c>
      <c r="F615" s="10">
        <v>0.2</v>
      </c>
      <c r="G615" s="11">
        <f>E615*80%</f>
        <v>11.192</v>
      </c>
      <c r="H615" s="9" t="s">
        <v>2</v>
      </c>
    </row>
    <row r="616" spans="1:8" ht="20.100000000000001" customHeight="1" x14ac:dyDescent="0.25">
      <c r="A616" s="7" t="s">
        <v>3921</v>
      </c>
      <c r="B616" s="19" t="s">
        <v>3922</v>
      </c>
      <c r="C616" s="19" t="s">
        <v>3923</v>
      </c>
      <c r="D616" s="9" t="s">
        <v>4033</v>
      </c>
      <c r="E616" s="9">
        <v>49.5</v>
      </c>
      <c r="F616" s="10">
        <v>0.2</v>
      </c>
      <c r="G616" s="11">
        <f>E616*80%</f>
        <v>39.6</v>
      </c>
      <c r="H616" s="9" t="s">
        <v>2</v>
      </c>
    </row>
    <row r="617" spans="1:8" ht="20.100000000000001" customHeight="1" x14ac:dyDescent="0.25">
      <c r="A617" s="7" t="s">
        <v>2721</v>
      </c>
      <c r="B617" s="19" t="s">
        <v>2722</v>
      </c>
      <c r="C617" s="19" t="s">
        <v>2723</v>
      </c>
      <c r="D617" s="9" t="s">
        <v>4033</v>
      </c>
      <c r="E617" s="9">
        <v>19.95</v>
      </c>
      <c r="F617" s="10">
        <v>0.25</v>
      </c>
      <c r="G617" s="11">
        <f>E617*75%</f>
        <v>14.962499999999999</v>
      </c>
      <c r="H617" s="9" t="s">
        <v>2</v>
      </c>
    </row>
    <row r="618" spans="1:8" ht="20.100000000000001" customHeight="1" x14ac:dyDescent="0.25">
      <c r="A618" s="7" t="s">
        <v>3341</v>
      </c>
      <c r="B618" s="19" t="s">
        <v>3342</v>
      </c>
      <c r="C618" s="19" t="s">
        <v>3343</v>
      </c>
      <c r="D618" s="9" t="s">
        <v>4033</v>
      </c>
      <c r="E618" s="9">
        <v>34.950000000000003</v>
      </c>
      <c r="F618" s="10">
        <v>0.2</v>
      </c>
      <c r="G618" s="11">
        <f>E618*80%</f>
        <v>27.960000000000004</v>
      </c>
      <c r="H618" s="9" t="s">
        <v>2</v>
      </c>
    </row>
    <row r="619" spans="1:8" ht="20.100000000000001" customHeight="1" x14ac:dyDescent="0.25">
      <c r="A619" s="7" t="s">
        <v>3748</v>
      </c>
      <c r="B619" s="19" t="s">
        <v>3749</v>
      </c>
      <c r="C619" s="19" t="s">
        <v>3750</v>
      </c>
      <c r="D619" s="9" t="s">
        <v>4033</v>
      </c>
      <c r="E619" s="9">
        <v>30</v>
      </c>
      <c r="F619" s="10">
        <v>0.25</v>
      </c>
      <c r="G619" s="11">
        <f>E619*75%</f>
        <v>22.5</v>
      </c>
      <c r="H619" s="9" t="s">
        <v>3937</v>
      </c>
    </row>
    <row r="620" spans="1:8" ht="20.100000000000001" customHeight="1" x14ac:dyDescent="0.25">
      <c r="A620" s="7" t="s">
        <v>3974</v>
      </c>
      <c r="B620" s="19" t="s">
        <v>4004</v>
      </c>
      <c r="C620" s="19" t="s">
        <v>3944</v>
      </c>
      <c r="D620" s="9" t="s">
        <v>4033</v>
      </c>
      <c r="E620" s="9">
        <v>19.95</v>
      </c>
      <c r="F620" s="10">
        <v>0.2</v>
      </c>
      <c r="G620" s="14">
        <f>E620*80%</f>
        <v>15.96</v>
      </c>
      <c r="H620" s="9" t="s">
        <v>2</v>
      </c>
    </row>
    <row r="621" spans="1:8" ht="20.100000000000001" customHeight="1" x14ac:dyDescent="0.25">
      <c r="A621" s="7" t="s">
        <v>1607</v>
      </c>
      <c r="B621" s="19" t="s">
        <v>1608</v>
      </c>
      <c r="C621" s="19" t="s">
        <v>1609</v>
      </c>
      <c r="D621" s="9" t="s">
        <v>4033</v>
      </c>
      <c r="E621" s="9">
        <v>16.989999999999998</v>
      </c>
      <c r="F621" s="10">
        <v>0.28000000000000003</v>
      </c>
      <c r="G621" s="11">
        <f>E621*72%</f>
        <v>12.232799999999999</v>
      </c>
      <c r="H621" s="9" t="s">
        <v>2</v>
      </c>
    </row>
    <row r="622" spans="1:8" ht="20.100000000000001" customHeight="1" x14ac:dyDescent="0.25">
      <c r="A622" s="7" t="s">
        <v>1481</v>
      </c>
      <c r="B622" s="19" t="s">
        <v>1482</v>
      </c>
      <c r="C622" s="19" t="s">
        <v>1483</v>
      </c>
      <c r="D622" s="9" t="s">
        <v>4033</v>
      </c>
      <c r="E622" s="9">
        <v>35</v>
      </c>
      <c r="F622" s="10">
        <v>0.2</v>
      </c>
      <c r="G622" s="11">
        <f t="shared" ref="G622:G638" si="14">E622*80%</f>
        <v>28</v>
      </c>
      <c r="H622" s="9" t="s">
        <v>2</v>
      </c>
    </row>
    <row r="623" spans="1:8" ht="20.100000000000001" customHeight="1" x14ac:dyDescent="0.25">
      <c r="A623" s="7" t="s">
        <v>2742</v>
      </c>
      <c r="B623" s="19" t="s">
        <v>2743</v>
      </c>
      <c r="C623" s="19" t="s">
        <v>2744</v>
      </c>
      <c r="D623" s="9" t="s">
        <v>4033</v>
      </c>
      <c r="E623" s="9">
        <v>30</v>
      </c>
      <c r="F623" s="10">
        <v>0.2</v>
      </c>
      <c r="G623" s="11">
        <f t="shared" si="14"/>
        <v>24</v>
      </c>
      <c r="H623" s="9" t="s">
        <v>2</v>
      </c>
    </row>
    <row r="624" spans="1:8" ht="20.100000000000001" customHeight="1" x14ac:dyDescent="0.25">
      <c r="A624" s="7" t="s">
        <v>2739</v>
      </c>
      <c r="B624" s="19" t="s">
        <v>2740</v>
      </c>
      <c r="C624" s="19" t="s">
        <v>2741</v>
      </c>
      <c r="D624" s="9" t="s">
        <v>4033</v>
      </c>
      <c r="E624" s="9">
        <v>15</v>
      </c>
      <c r="F624" s="10">
        <v>0.2</v>
      </c>
      <c r="G624" s="11">
        <f t="shared" si="14"/>
        <v>12</v>
      </c>
      <c r="H624" s="9" t="s">
        <v>2</v>
      </c>
    </row>
    <row r="625" spans="1:8" ht="20.100000000000001" customHeight="1" x14ac:dyDescent="0.25">
      <c r="A625" s="7" t="s">
        <v>2745</v>
      </c>
      <c r="B625" s="19" t="s">
        <v>2746</v>
      </c>
      <c r="C625" s="19" t="s">
        <v>2747</v>
      </c>
      <c r="D625" s="9" t="s">
        <v>4033</v>
      </c>
      <c r="E625" s="9">
        <v>20</v>
      </c>
      <c r="F625" s="10">
        <v>0.2</v>
      </c>
      <c r="G625" s="11">
        <f t="shared" si="14"/>
        <v>16</v>
      </c>
      <c r="H625" s="9" t="s">
        <v>2</v>
      </c>
    </row>
    <row r="626" spans="1:8" ht="20.100000000000001" customHeight="1" x14ac:dyDescent="0.25">
      <c r="A626" s="7" t="s">
        <v>3973</v>
      </c>
      <c r="B626" s="19" t="s">
        <v>4003</v>
      </c>
      <c r="C626" s="19" t="s">
        <v>3943</v>
      </c>
      <c r="D626" s="9" t="s">
        <v>4033</v>
      </c>
      <c r="E626" s="9">
        <v>48</v>
      </c>
      <c r="F626" s="10">
        <v>0.2</v>
      </c>
      <c r="G626" s="14">
        <f t="shared" si="14"/>
        <v>38.400000000000006</v>
      </c>
      <c r="H626" s="9" t="s">
        <v>2</v>
      </c>
    </row>
    <row r="627" spans="1:8" ht="20.100000000000001" customHeight="1" x14ac:dyDescent="0.25">
      <c r="A627" s="7" t="s">
        <v>3284</v>
      </c>
      <c r="B627" s="19" t="s">
        <v>3285</v>
      </c>
      <c r="C627" s="19" t="s">
        <v>3286</v>
      </c>
      <c r="D627" s="9" t="s">
        <v>4033</v>
      </c>
      <c r="E627" s="9">
        <v>15.95</v>
      </c>
      <c r="F627" s="10">
        <v>0.2</v>
      </c>
      <c r="G627" s="11">
        <f t="shared" si="14"/>
        <v>12.76</v>
      </c>
      <c r="H627" s="9" t="s">
        <v>2</v>
      </c>
    </row>
    <row r="628" spans="1:8" ht="20.100000000000001" customHeight="1" x14ac:dyDescent="0.25">
      <c r="A628" s="7" t="s">
        <v>3536</v>
      </c>
      <c r="B628" s="19" t="s">
        <v>3537</v>
      </c>
      <c r="C628" s="19" t="s">
        <v>3538</v>
      </c>
      <c r="D628" s="9" t="s">
        <v>4033</v>
      </c>
      <c r="E628" s="9">
        <v>36.950000000000003</v>
      </c>
      <c r="F628" s="10">
        <v>0.2</v>
      </c>
      <c r="G628" s="11">
        <f t="shared" si="14"/>
        <v>29.560000000000002</v>
      </c>
      <c r="H628" s="9" t="s">
        <v>3937</v>
      </c>
    </row>
    <row r="629" spans="1:8" ht="20.100000000000001" customHeight="1" x14ac:dyDescent="0.25">
      <c r="A629" s="7" t="s">
        <v>1340</v>
      </c>
      <c r="B629" s="19" t="s">
        <v>1341</v>
      </c>
      <c r="C629" s="19" t="s">
        <v>1342</v>
      </c>
      <c r="D629" s="9" t="s">
        <v>4033</v>
      </c>
      <c r="E629" s="9">
        <v>16.8</v>
      </c>
      <c r="F629" s="10">
        <v>0.2</v>
      </c>
      <c r="G629" s="11">
        <f t="shared" si="14"/>
        <v>13.440000000000001</v>
      </c>
      <c r="H629" s="9" t="s">
        <v>66</v>
      </c>
    </row>
    <row r="630" spans="1:8" ht="20.100000000000001" customHeight="1" x14ac:dyDescent="0.25">
      <c r="A630" s="7" t="s">
        <v>1268</v>
      </c>
      <c r="B630" s="19" t="s">
        <v>1269</v>
      </c>
      <c r="C630" s="19" t="s">
        <v>1270</v>
      </c>
      <c r="D630" s="9" t="s">
        <v>4033</v>
      </c>
      <c r="E630" s="9">
        <v>12.8</v>
      </c>
      <c r="F630" s="10">
        <v>0.2</v>
      </c>
      <c r="G630" s="11">
        <f t="shared" si="14"/>
        <v>10.240000000000002</v>
      </c>
      <c r="H630" s="9" t="s">
        <v>66</v>
      </c>
    </row>
    <row r="631" spans="1:8" ht="20.100000000000001" customHeight="1" x14ac:dyDescent="0.25">
      <c r="A631" s="7" t="s">
        <v>1331</v>
      </c>
      <c r="B631" s="19" t="s">
        <v>1332</v>
      </c>
      <c r="C631" s="19" t="s">
        <v>1333</v>
      </c>
      <c r="D631" s="9" t="s">
        <v>4033</v>
      </c>
      <c r="E631" s="9">
        <v>28</v>
      </c>
      <c r="F631" s="10">
        <v>0.2</v>
      </c>
      <c r="G631" s="11">
        <f t="shared" si="14"/>
        <v>22.400000000000002</v>
      </c>
      <c r="H631" s="9" t="s">
        <v>66</v>
      </c>
    </row>
    <row r="632" spans="1:8" ht="20.100000000000001" customHeight="1" x14ac:dyDescent="0.25">
      <c r="A632" s="7" t="s">
        <v>3356</v>
      </c>
      <c r="B632" s="19" t="s">
        <v>3357</v>
      </c>
      <c r="C632" s="19" t="s">
        <v>3358</v>
      </c>
      <c r="D632" s="9" t="s">
        <v>4033</v>
      </c>
      <c r="E632" s="9">
        <v>19.95</v>
      </c>
      <c r="F632" s="10">
        <v>0.2</v>
      </c>
      <c r="G632" s="11">
        <f t="shared" si="14"/>
        <v>15.96</v>
      </c>
      <c r="H632" s="9" t="s">
        <v>2</v>
      </c>
    </row>
    <row r="633" spans="1:8" ht="20.100000000000001" customHeight="1" x14ac:dyDescent="0.25">
      <c r="A633" s="7" t="s">
        <v>2269</v>
      </c>
      <c r="B633" s="19" t="s">
        <v>2270</v>
      </c>
      <c r="C633" s="19" t="s">
        <v>2271</v>
      </c>
      <c r="D633" s="9" t="s">
        <v>4033</v>
      </c>
      <c r="E633" s="9">
        <v>12.95</v>
      </c>
      <c r="F633" s="10">
        <v>0.2</v>
      </c>
      <c r="G633" s="11">
        <f t="shared" si="14"/>
        <v>10.36</v>
      </c>
      <c r="H633" s="9" t="s">
        <v>2</v>
      </c>
    </row>
    <row r="634" spans="1:8" ht="20.100000000000001" customHeight="1" x14ac:dyDescent="0.25">
      <c r="A634" s="7" t="s">
        <v>3242</v>
      </c>
      <c r="B634" s="19" t="s">
        <v>3243</v>
      </c>
      <c r="C634" s="19" t="s">
        <v>3244</v>
      </c>
      <c r="D634" s="9" t="s">
        <v>4033</v>
      </c>
      <c r="E634" s="9">
        <v>12.95</v>
      </c>
      <c r="F634" s="10">
        <v>0.2</v>
      </c>
      <c r="G634" s="11">
        <f t="shared" si="14"/>
        <v>10.36</v>
      </c>
      <c r="H634" s="9" t="s">
        <v>2</v>
      </c>
    </row>
    <row r="635" spans="1:8" ht="20.100000000000001" customHeight="1" x14ac:dyDescent="0.25">
      <c r="A635" s="7" t="s">
        <v>3338</v>
      </c>
      <c r="B635" s="19" t="s">
        <v>3339</v>
      </c>
      <c r="C635" s="19" t="s">
        <v>3340</v>
      </c>
      <c r="D635" s="9" t="s">
        <v>4033</v>
      </c>
      <c r="E635" s="9">
        <v>24.95</v>
      </c>
      <c r="F635" s="10">
        <v>0.2</v>
      </c>
      <c r="G635" s="11">
        <f t="shared" si="14"/>
        <v>19.96</v>
      </c>
      <c r="H635" s="9" t="s">
        <v>2</v>
      </c>
    </row>
    <row r="636" spans="1:8" ht="20.100000000000001" customHeight="1" x14ac:dyDescent="0.25">
      <c r="A636" s="7" t="s">
        <v>2553</v>
      </c>
      <c r="B636" s="19" t="s">
        <v>2554</v>
      </c>
      <c r="C636" s="19" t="s">
        <v>2555</v>
      </c>
      <c r="D636" s="9" t="s">
        <v>4033</v>
      </c>
      <c r="E636" s="9">
        <v>16.95</v>
      </c>
      <c r="F636" s="10">
        <v>0.2</v>
      </c>
      <c r="G636" s="11">
        <f t="shared" si="14"/>
        <v>13.56</v>
      </c>
      <c r="H636" s="9" t="s">
        <v>2</v>
      </c>
    </row>
    <row r="637" spans="1:8" ht="20.100000000000001" customHeight="1" x14ac:dyDescent="0.25">
      <c r="A637" s="7" t="s">
        <v>2748</v>
      </c>
      <c r="B637" s="19" t="s">
        <v>2749</v>
      </c>
      <c r="C637" s="19" t="s">
        <v>2750</v>
      </c>
      <c r="D637" s="9" t="s">
        <v>4033</v>
      </c>
      <c r="E637" s="9">
        <v>20</v>
      </c>
      <c r="F637" s="10">
        <v>0.2</v>
      </c>
      <c r="G637" s="11">
        <f t="shared" si="14"/>
        <v>16</v>
      </c>
      <c r="H637" s="9" t="s">
        <v>2</v>
      </c>
    </row>
    <row r="638" spans="1:8" ht="20.100000000000001" customHeight="1" x14ac:dyDescent="0.25">
      <c r="A638" s="7" t="s">
        <v>1346</v>
      </c>
      <c r="B638" s="19" t="s">
        <v>1347</v>
      </c>
      <c r="C638" s="19" t="s">
        <v>1348</v>
      </c>
      <c r="D638" s="9" t="s">
        <v>4033</v>
      </c>
      <c r="E638" s="9">
        <v>49.8</v>
      </c>
      <c r="F638" s="10">
        <v>0.2</v>
      </c>
      <c r="G638" s="11">
        <f t="shared" si="14"/>
        <v>39.840000000000003</v>
      </c>
      <c r="H638" s="9" t="s">
        <v>66</v>
      </c>
    </row>
    <row r="639" spans="1:8" ht="20.100000000000001" customHeight="1" x14ac:dyDescent="0.25">
      <c r="A639" s="7" t="s">
        <v>3126</v>
      </c>
      <c r="B639" s="19" t="s">
        <v>3127</v>
      </c>
      <c r="C639" s="19" t="s">
        <v>3128</v>
      </c>
      <c r="D639" s="9" t="s">
        <v>4033</v>
      </c>
      <c r="E639" s="9">
        <v>32.049999999999997</v>
      </c>
      <c r="F639" s="10">
        <v>0.3</v>
      </c>
      <c r="G639" s="11">
        <f>E639*70%</f>
        <v>22.434999999999995</v>
      </c>
      <c r="H639" s="9" t="s">
        <v>66</v>
      </c>
    </row>
    <row r="640" spans="1:8" ht="20.100000000000001" customHeight="1" x14ac:dyDescent="0.25">
      <c r="A640" s="7" t="s">
        <v>3500</v>
      </c>
      <c r="B640" s="19" t="s">
        <v>3501</v>
      </c>
      <c r="C640" s="19" t="s">
        <v>3502</v>
      </c>
      <c r="D640" s="9" t="s">
        <v>4033</v>
      </c>
      <c r="E640" s="9">
        <v>19.989999999999998</v>
      </c>
      <c r="F640" s="10">
        <v>0.2</v>
      </c>
      <c r="G640" s="11">
        <f>E640*80%</f>
        <v>15.991999999999999</v>
      </c>
      <c r="H640" s="9" t="s">
        <v>3937</v>
      </c>
    </row>
    <row r="641" spans="1:8" ht="20.100000000000001" customHeight="1" x14ac:dyDescent="0.25">
      <c r="A641" s="7" t="s">
        <v>2631</v>
      </c>
      <c r="B641" s="19" t="s">
        <v>2632</v>
      </c>
      <c r="C641" s="19" t="s">
        <v>2633</v>
      </c>
      <c r="D641" s="9" t="s">
        <v>4033</v>
      </c>
      <c r="E641" s="9">
        <v>14.95</v>
      </c>
      <c r="F641" s="10">
        <v>0.25</v>
      </c>
      <c r="G641" s="11">
        <f>E641*75%</f>
        <v>11.212499999999999</v>
      </c>
      <c r="H641" s="9" t="s">
        <v>2</v>
      </c>
    </row>
    <row r="642" spans="1:8" ht="20.100000000000001" customHeight="1" x14ac:dyDescent="0.25">
      <c r="A642" s="7" t="s">
        <v>3015</v>
      </c>
      <c r="B642" s="19" t="s">
        <v>3016</v>
      </c>
      <c r="C642" s="19" t="s">
        <v>3017</v>
      </c>
      <c r="D642" s="9" t="s">
        <v>4033</v>
      </c>
      <c r="E642" s="9">
        <v>35</v>
      </c>
      <c r="F642" s="10">
        <v>0.2</v>
      </c>
      <c r="G642" s="11">
        <f>E642*80%</f>
        <v>28</v>
      </c>
      <c r="H642" s="9" t="s">
        <v>2</v>
      </c>
    </row>
    <row r="643" spans="1:8" ht="20.100000000000001" customHeight="1" x14ac:dyDescent="0.25">
      <c r="A643" s="7" t="s">
        <v>2487</v>
      </c>
      <c r="B643" s="19" t="s">
        <v>2488</v>
      </c>
      <c r="C643" s="19" t="s">
        <v>2489</v>
      </c>
      <c r="D643" s="9" t="s">
        <v>4033</v>
      </c>
      <c r="E643" s="9">
        <v>14.95</v>
      </c>
      <c r="F643" s="10">
        <v>0.2</v>
      </c>
      <c r="G643" s="11">
        <f>E643*80%</f>
        <v>11.96</v>
      </c>
      <c r="H643" s="9" t="s">
        <v>2</v>
      </c>
    </row>
    <row r="644" spans="1:8" ht="20.100000000000001" customHeight="1" x14ac:dyDescent="0.25">
      <c r="A644" s="7" t="s">
        <v>2931</v>
      </c>
      <c r="B644" s="19" t="s">
        <v>2932</v>
      </c>
      <c r="C644" s="19" t="s">
        <v>2933</v>
      </c>
      <c r="D644" s="9" t="s">
        <v>4033</v>
      </c>
      <c r="E644" s="9">
        <v>4.99</v>
      </c>
      <c r="F644" s="10">
        <v>0.2</v>
      </c>
      <c r="G644" s="11">
        <f>E644*80%</f>
        <v>3.9920000000000004</v>
      </c>
      <c r="H644" s="9" t="s">
        <v>2</v>
      </c>
    </row>
    <row r="645" spans="1:8" ht="20.100000000000001" customHeight="1" x14ac:dyDescent="0.25">
      <c r="A645" s="7" t="s">
        <v>1403</v>
      </c>
      <c r="B645" s="19" t="s">
        <v>1404</v>
      </c>
      <c r="C645" s="19" t="s">
        <v>1405</v>
      </c>
      <c r="D645" s="9" t="s">
        <v>4033</v>
      </c>
      <c r="E645" s="9">
        <v>49.8</v>
      </c>
      <c r="F645" s="10">
        <v>0.2</v>
      </c>
      <c r="G645" s="11">
        <f>E645*80%</f>
        <v>39.840000000000003</v>
      </c>
      <c r="H645" s="9" t="s">
        <v>66</v>
      </c>
    </row>
    <row r="646" spans="1:8" ht="20.100000000000001" customHeight="1" x14ac:dyDescent="0.25">
      <c r="A646" s="7" t="s">
        <v>873</v>
      </c>
      <c r="B646" s="19" t="s">
        <v>874</v>
      </c>
      <c r="C646" s="8">
        <v>9780590511381</v>
      </c>
      <c r="D646" s="9" t="s">
        <v>4033</v>
      </c>
      <c r="E646" s="9">
        <v>34.950000000000003</v>
      </c>
      <c r="F646" s="10">
        <v>0.3</v>
      </c>
      <c r="G646" s="11">
        <f>E646*70%</f>
        <v>24.465</v>
      </c>
      <c r="H646" s="9" t="s">
        <v>3937</v>
      </c>
    </row>
    <row r="647" spans="1:8" ht="20.100000000000001" customHeight="1" x14ac:dyDescent="0.25">
      <c r="A647" s="7" t="s">
        <v>2871</v>
      </c>
      <c r="B647" s="19" t="s">
        <v>2872</v>
      </c>
      <c r="C647" s="19" t="s">
        <v>2873</v>
      </c>
      <c r="D647" s="9" t="s">
        <v>4033</v>
      </c>
      <c r="E647" s="9">
        <v>22.5</v>
      </c>
      <c r="F647" s="10">
        <v>0.2</v>
      </c>
      <c r="G647" s="11">
        <f>E647*80%</f>
        <v>18</v>
      </c>
      <c r="H647" s="9" t="s">
        <v>2</v>
      </c>
    </row>
    <row r="648" spans="1:8" ht="20.100000000000001" customHeight="1" x14ac:dyDescent="0.25">
      <c r="A648" s="7" t="s">
        <v>2760</v>
      </c>
      <c r="B648" s="19" t="s">
        <v>2761</v>
      </c>
      <c r="C648" s="19" t="s">
        <v>2762</v>
      </c>
      <c r="D648" s="9" t="s">
        <v>4033</v>
      </c>
      <c r="E648" s="9">
        <v>25</v>
      </c>
      <c r="F648" s="10">
        <v>0.2</v>
      </c>
      <c r="G648" s="11">
        <f>E648*80%</f>
        <v>20</v>
      </c>
      <c r="H648" s="9" t="s">
        <v>2</v>
      </c>
    </row>
    <row r="649" spans="1:8" ht="20.100000000000001" customHeight="1" x14ac:dyDescent="0.25">
      <c r="A649" s="7" t="s">
        <v>1577</v>
      </c>
      <c r="B649" s="19" t="s">
        <v>1578</v>
      </c>
      <c r="C649" s="19" t="s">
        <v>1579</v>
      </c>
      <c r="D649" s="9" t="s">
        <v>4033</v>
      </c>
      <c r="E649" s="9">
        <v>15.99</v>
      </c>
      <c r="F649" s="10">
        <v>0.28000000000000003</v>
      </c>
      <c r="G649" s="11">
        <f>E649*72%</f>
        <v>11.5128</v>
      </c>
      <c r="H649" s="9" t="s">
        <v>2</v>
      </c>
    </row>
    <row r="650" spans="1:8" ht="20.100000000000001" customHeight="1" x14ac:dyDescent="0.25">
      <c r="A650" s="7" t="s">
        <v>808</v>
      </c>
      <c r="B650" s="19" t="s">
        <v>809</v>
      </c>
      <c r="C650" s="8">
        <v>9780312386962</v>
      </c>
      <c r="D650" s="9" t="s">
        <v>4033</v>
      </c>
      <c r="E650" s="9">
        <v>35</v>
      </c>
      <c r="F650" s="10">
        <v>0.3</v>
      </c>
      <c r="G650" s="11">
        <f>E650*70%</f>
        <v>24.5</v>
      </c>
      <c r="H650" s="9" t="s">
        <v>3937</v>
      </c>
    </row>
    <row r="651" spans="1:8" ht="20.100000000000001" customHeight="1" x14ac:dyDescent="0.25">
      <c r="A651" s="7" t="s">
        <v>2766</v>
      </c>
      <c r="B651" s="19" t="s">
        <v>2767</v>
      </c>
      <c r="C651" s="19" t="s">
        <v>2768</v>
      </c>
      <c r="D651" s="9" t="s">
        <v>4033</v>
      </c>
      <c r="E651" s="9">
        <v>16.989999999999998</v>
      </c>
      <c r="F651" s="10">
        <v>0.2</v>
      </c>
      <c r="G651" s="11">
        <f>E651*80%</f>
        <v>13.591999999999999</v>
      </c>
      <c r="H651" s="9" t="s">
        <v>2</v>
      </c>
    </row>
    <row r="652" spans="1:8" ht="20.100000000000001" customHeight="1" x14ac:dyDescent="0.25">
      <c r="A652" s="7" t="s">
        <v>2763</v>
      </c>
      <c r="B652" s="19" t="s">
        <v>2764</v>
      </c>
      <c r="C652" s="19" t="s">
        <v>2765</v>
      </c>
      <c r="D652" s="9" t="s">
        <v>4033</v>
      </c>
      <c r="E652" s="9">
        <v>25</v>
      </c>
      <c r="F652" s="10">
        <v>0.2</v>
      </c>
      <c r="G652" s="11">
        <f>E652*80%</f>
        <v>20</v>
      </c>
      <c r="H652" s="9" t="s">
        <v>2</v>
      </c>
    </row>
    <row r="653" spans="1:8" ht="20.100000000000001" customHeight="1" x14ac:dyDescent="0.25">
      <c r="A653" s="7" t="s">
        <v>1589</v>
      </c>
      <c r="B653" s="19" t="s">
        <v>1590</v>
      </c>
      <c r="C653" s="19" t="s">
        <v>1591</v>
      </c>
      <c r="D653" s="9" t="s">
        <v>4033</v>
      </c>
      <c r="E653" s="9">
        <v>12.5</v>
      </c>
      <c r="F653" s="10">
        <v>0.28000000000000003</v>
      </c>
      <c r="G653" s="11">
        <f>E653*72%</f>
        <v>9</v>
      </c>
      <c r="H653" s="9" t="s">
        <v>2</v>
      </c>
    </row>
    <row r="654" spans="1:8" ht="20.100000000000001" customHeight="1" x14ac:dyDescent="0.25">
      <c r="A654" s="7" t="s">
        <v>3060</v>
      </c>
      <c r="B654" s="19" t="s">
        <v>3061</v>
      </c>
      <c r="C654" s="19" t="s">
        <v>3062</v>
      </c>
      <c r="D654" s="9" t="s">
        <v>4033</v>
      </c>
      <c r="E654" s="9">
        <v>60</v>
      </c>
      <c r="F654" s="10">
        <v>0.3</v>
      </c>
      <c r="G654" s="11">
        <f>E654*70%</f>
        <v>42</v>
      </c>
      <c r="H654" s="9" t="s">
        <v>3937</v>
      </c>
    </row>
    <row r="655" spans="1:8" ht="20.100000000000001" customHeight="1" x14ac:dyDescent="0.25">
      <c r="A655" s="7" t="s">
        <v>814</v>
      </c>
      <c r="B655" s="19" t="s">
        <v>815</v>
      </c>
      <c r="C655" s="8">
        <v>9788174368577</v>
      </c>
      <c r="D655" s="9" t="s">
        <v>4033</v>
      </c>
      <c r="E655" s="9">
        <v>55</v>
      </c>
      <c r="F655" s="10">
        <v>0.3</v>
      </c>
      <c r="G655" s="11">
        <f>E655*70%</f>
        <v>38.5</v>
      </c>
      <c r="H655" s="9" t="s">
        <v>3937</v>
      </c>
    </row>
    <row r="656" spans="1:8" ht="20.100000000000001" customHeight="1" x14ac:dyDescent="0.25">
      <c r="A656" s="7" t="s">
        <v>3975</v>
      </c>
      <c r="B656" s="19" t="s">
        <v>4005</v>
      </c>
      <c r="C656" s="19" t="s">
        <v>3945</v>
      </c>
      <c r="D656" s="9" t="s">
        <v>4033</v>
      </c>
      <c r="E656" s="9">
        <v>18.95</v>
      </c>
      <c r="F656" s="10">
        <v>0.2</v>
      </c>
      <c r="G656" s="14">
        <f>E656*80%</f>
        <v>15.16</v>
      </c>
      <c r="H656" s="9" t="s">
        <v>2</v>
      </c>
    </row>
    <row r="657" spans="1:8" ht="20.100000000000001" customHeight="1" x14ac:dyDescent="0.25">
      <c r="A657" s="7" t="s">
        <v>1310</v>
      </c>
      <c r="B657" s="19" t="s">
        <v>1311</v>
      </c>
      <c r="C657" s="19" t="s">
        <v>1312</v>
      </c>
      <c r="D657" s="9" t="s">
        <v>4033</v>
      </c>
      <c r="E657" s="9">
        <v>39.799999999999997</v>
      </c>
      <c r="F657" s="10">
        <v>0.2</v>
      </c>
      <c r="G657" s="11">
        <f>E657*80%</f>
        <v>31.84</v>
      </c>
      <c r="H657" s="9" t="s">
        <v>66</v>
      </c>
    </row>
    <row r="658" spans="1:8" ht="20.100000000000001" customHeight="1" x14ac:dyDescent="0.25">
      <c r="A658" s="7" t="s">
        <v>2901</v>
      </c>
      <c r="B658" s="19" t="s">
        <v>2902</v>
      </c>
      <c r="C658" s="19" t="s">
        <v>2903</v>
      </c>
      <c r="D658" s="9" t="s">
        <v>4033</v>
      </c>
      <c r="E658" s="9">
        <v>14.99</v>
      </c>
      <c r="F658" s="10">
        <v>0.2</v>
      </c>
      <c r="G658" s="11">
        <f>E658*80%</f>
        <v>11.992000000000001</v>
      </c>
      <c r="H658" s="9" t="s">
        <v>2</v>
      </c>
    </row>
    <row r="659" spans="1:8" ht="20.100000000000001" customHeight="1" x14ac:dyDescent="0.25">
      <c r="A659" s="7" t="s">
        <v>2934</v>
      </c>
      <c r="B659" s="19" t="s">
        <v>2935</v>
      </c>
      <c r="C659" s="19" t="s">
        <v>2936</v>
      </c>
      <c r="D659" s="9" t="s">
        <v>4033</v>
      </c>
      <c r="E659" s="9">
        <v>50</v>
      </c>
      <c r="F659" s="10">
        <v>0.2</v>
      </c>
      <c r="G659" s="11">
        <f>E659*80%</f>
        <v>40</v>
      </c>
      <c r="H659" s="9" t="s">
        <v>2</v>
      </c>
    </row>
    <row r="660" spans="1:8" ht="20.100000000000001" customHeight="1" x14ac:dyDescent="0.25">
      <c r="A660" s="7" t="s">
        <v>818</v>
      </c>
      <c r="B660" s="19" t="s">
        <v>819</v>
      </c>
      <c r="C660" s="8">
        <v>9788174365002</v>
      </c>
      <c r="D660" s="9" t="s">
        <v>4033</v>
      </c>
      <c r="E660" s="9">
        <v>55</v>
      </c>
      <c r="F660" s="10">
        <v>0.3</v>
      </c>
      <c r="G660" s="11">
        <f>E660*70%</f>
        <v>38.5</v>
      </c>
      <c r="H660" s="9" t="s">
        <v>3937</v>
      </c>
    </row>
    <row r="661" spans="1:8" ht="20.100000000000001" customHeight="1" x14ac:dyDescent="0.25">
      <c r="A661" s="7" t="s">
        <v>1604</v>
      </c>
      <c r="B661" s="19" t="s">
        <v>1605</v>
      </c>
      <c r="C661" s="19" t="s">
        <v>1606</v>
      </c>
      <c r="D661" s="9" t="s">
        <v>4033</v>
      </c>
      <c r="E661" s="9">
        <v>15.99</v>
      </c>
      <c r="F661" s="10">
        <v>0.28000000000000003</v>
      </c>
      <c r="G661" s="11">
        <f>E661*72%</f>
        <v>11.5128</v>
      </c>
      <c r="H661" s="9" t="s">
        <v>2</v>
      </c>
    </row>
    <row r="662" spans="1:8" ht="20.100000000000001" customHeight="1" x14ac:dyDescent="0.25">
      <c r="A662" s="7" t="s">
        <v>1586</v>
      </c>
      <c r="B662" s="19" t="s">
        <v>1587</v>
      </c>
      <c r="C662" s="19" t="s">
        <v>1588</v>
      </c>
      <c r="D662" s="9" t="s">
        <v>4033</v>
      </c>
      <c r="E662" s="9">
        <v>12.5</v>
      </c>
      <c r="F662" s="10">
        <v>0.28000000000000003</v>
      </c>
      <c r="G662" s="11">
        <f>E662*72%</f>
        <v>9</v>
      </c>
      <c r="H662" s="9" t="s">
        <v>2</v>
      </c>
    </row>
    <row r="663" spans="1:8" ht="20.100000000000001" customHeight="1" x14ac:dyDescent="0.25">
      <c r="A663" s="7" t="s">
        <v>1574</v>
      </c>
      <c r="B663" s="19" t="s">
        <v>1575</v>
      </c>
      <c r="C663" s="19" t="s">
        <v>1576</v>
      </c>
      <c r="D663" s="9" t="s">
        <v>4033</v>
      </c>
      <c r="E663" s="9">
        <v>12.5</v>
      </c>
      <c r="F663" s="10">
        <v>0.28000000000000003</v>
      </c>
      <c r="G663" s="11">
        <f>E663*72%</f>
        <v>9</v>
      </c>
      <c r="H663" s="9" t="s">
        <v>2</v>
      </c>
    </row>
    <row r="664" spans="1:8" ht="20.100000000000001" customHeight="1" x14ac:dyDescent="0.25">
      <c r="A664" s="7" t="s">
        <v>3410</v>
      </c>
      <c r="B664" s="19" t="s">
        <v>3411</v>
      </c>
      <c r="C664" s="19" t="s">
        <v>3412</v>
      </c>
      <c r="D664" s="9" t="s">
        <v>4033</v>
      </c>
      <c r="E664" s="9">
        <v>16.95</v>
      </c>
      <c r="F664" s="10">
        <v>0.2</v>
      </c>
      <c r="G664" s="11">
        <f t="shared" ref="G664:G674" si="15">E664*80%</f>
        <v>13.56</v>
      </c>
      <c r="H664" s="9" t="s">
        <v>2</v>
      </c>
    </row>
    <row r="665" spans="1:8" ht="20.100000000000001" customHeight="1" x14ac:dyDescent="0.25">
      <c r="A665" s="7" t="s">
        <v>3976</v>
      </c>
      <c r="B665" s="19" t="s">
        <v>4006</v>
      </c>
      <c r="C665" s="19" t="s">
        <v>3946</v>
      </c>
      <c r="D665" s="9" t="s">
        <v>4033</v>
      </c>
      <c r="E665" s="9">
        <v>18.95</v>
      </c>
      <c r="F665" s="10">
        <v>0.2</v>
      </c>
      <c r="G665" s="14">
        <f t="shared" si="15"/>
        <v>15.16</v>
      </c>
      <c r="H665" s="9" t="s">
        <v>2</v>
      </c>
    </row>
    <row r="666" spans="1:8" ht="20.100000000000001" customHeight="1" x14ac:dyDescent="0.25">
      <c r="A666" s="7" t="s">
        <v>2559</v>
      </c>
      <c r="B666" s="19" t="s">
        <v>2560</v>
      </c>
      <c r="C666" s="19" t="s">
        <v>2561</v>
      </c>
      <c r="D666" s="9" t="s">
        <v>4033</v>
      </c>
      <c r="E666" s="9">
        <v>20</v>
      </c>
      <c r="F666" s="10">
        <v>0.2</v>
      </c>
      <c r="G666" s="11">
        <f t="shared" si="15"/>
        <v>16</v>
      </c>
      <c r="H666" s="9" t="s">
        <v>2</v>
      </c>
    </row>
    <row r="667" spans="1:8" ht="20.100000000000001" customHeight="1" x14ac:dyDescent="0.25">
      <c r="A667" s="7" t="s">
        <v>1406</v>
      </c>
      <c r="B667" s="19" t="s">
        <v>1407</v>
      </c>
      <c r="C667" s="19" t="s">
        <v>1408</v>
      </c>
      <c r="D667" s="9" t="s">
        <v>4033</v>
      </c>
      <c r="E667" s="9">
        <v>39.799999999999997</v>
      </c>
      <c r="F667" s="10">
        <v>0.2</v>
      </c>
      <c r="G667" s="11">
        <f t="shared" si="15"/>
        <v>31.84</v>
      </c>
      <c r="H667" s="9" t="s">
        <v>66</v>
      </c>
    </row>
    <row r="668" spans="1:8" ht="20.100000000000001" customHeight="1" x14ac:dyDescent="0.25">
      <c r="A668" s="7" t="s">
        <v>148</v>
      </c>
      <c r="B668" s="19" t="s">
        <v>149</v>
      </c>
      <c r="C668" s="19" t="s">
        <v>150</v>
      </c>
      <c r="D668" s="9" t="s">
        <v>4033</v>
      </c>
      <c r="E668" s="9">
        <v>29.9</v>
      </c>
      <c r="F668" s="13">
        <v>0.2</v>
      </c>
      <c r="G668" s="11">
        <f t="shared" si="15"/>
        <v>23.92</v>
      </c>
      <c r="H668" s="9" t="s">
        <v>66</v>
      </c>
    </row>
    <row r="669" spans="1:8" ht="20.100000000000001" customHeight="1" x14ac:dyDescent="0.25">
      <c r="A669" s="7" t="s">
        <v>2377</v>
      </c>
      <c r="B669" s="19" t="s">
        <v>2378</v>
      </c>
      <c r="C669" s="19" t="s">
        <v>2379</v>
      </c>
      <c r="D669" s="9" t="s">
        <v>4033</v>
      </c>
      <c r="E669" s="9">
        <v>32.5</v>
      </c>
      <c r="F669" s="10">
        <v>0.2</v>
      </c>
      <c r="G669" s="11">
        <f t="shared" si="15"/>
        <v>26</v>
      </c>
      <c r="H669" s="9" t="s">
        <v>2</v>
      </c>
    </row>
    <row r="670" spans="1:8" ht="20.100000000000001" customHeight="1" x14ac:dyDescent="0.25">
      <c r="A670" s="7" t="s">
        <v>2976</v>
      </c>
      <c r="B670" s="19" t="s">
        <v>2977</v>
      </c>
      <c r="C670" s="19" t="s">
        <v>2978</v>
      </c>
      <c r="D670" s="9" t="s">
        <v>4033</v>
      </c>
      <c r="E670" s="9">
        <v>29.99</v>
      </c>
      <c r="F670" s="10">
        <v>0.2</v>
      </c>
      <c r="G670" s="11">
        <f t="shared" si="15"/>
        <v>23.992000000000001</v>
      </c>
      <c r="H670" s="9" t="s">
        <v>2</v>
      </c>
    </row>
    <row r="671" spans="1:8" ht="20.100000000000001" customHeight="1" x14ac:dyDescent="0.25">
      <c r="A671" s="7" t="s">
        <v>3900</v>
      </c>
      <c r="B671" s="19" t="s">
        <v>3901</v>
      </c>
      <c r="C671" s="19" t="s">
        <v>3902</v>
      </c>
      <c r="D671" s="9" t="s">
        <v>4033</v>
      </c>
      <c r="E671" s="9">
        <v>150</v>
      </c>
      <c r="F671" s="10">
        <v>0.2</v>
      </c>
      <c r="G671" s="11">
        <f t="shared" si="15"/>
        <v>120</v>
      </c>
      <c r="H671" s="9" t="s">
        <v>2</v>
      </c>
    </row>
    <row r="672" spans="1:8" ht="20.100000000000001" customHeight="1" x14ac:dyDescent="0.25">
      <c r="A672" s="7" t="s">
        <v>2532</v>
      </c>
      <c r="B672" s="19" t="s">
        <v>2533</v>
      </c>
      <c r="C672" s="19" t="s">
        <v>2534</v>
      </c>
      <c r="D672" s="9" t="s">
        <v>4033</v>
      </c>
      <c r="E672" s="9">
        <v>6.95</v>
      </c>
      <c r="F672" s="10">
        <v>0.2</v>
      </c>
      <c r="G672" s="11">
        <f t="shared" si="15"/>
        <v>5.5600000000000005</v>
      </c>
      <c r="H672" s="9" t="s">
        <v>2</v>
      </c>
    </row>
    <row r="673" spans="1:8" ht="20.100000000000001" customHeight="1" x14ac:dyDescent="0.25">
      <c r="A673" s="7" t="s">
        <v>1436</v>
      </c>
      <c r="B673" s="19" t="s">
        <v>1437</v>
      </c>
      <c r="C673" s="19" t="s">
        <v>1438</v>
      </c>
      <c r="D673" s="9" t="s">
        <v>4033</v>
      </c>
      <c r="E673" s="9">
        <v>68</v>
      </c>
      <c r="F673" s="10">
        <v>0.2</v>
      </c>
      <c r="G673" s="11">
        <f t="shared" si="15"/>
        <v>54.400000000000006</v>
      </c>
      <c r="H673" s="9" t="s">
        <v>66</v>
      </c>
    </row>
    <row r="674" spans="1:8" ht="20.100000000000001" customHeight="1" x14ac:dyDescent="0.25">
      <c r="A674" s="7" t="s">
        <v>1280</v>
      </c>
      <c r="B674" s="19" t="s">
        <v>1281</v>
      </c>
      <c r="C674" s="19" t="s">
        <v>1282</v>
      </c>
      <c r="D674" s="9" t="s">
        <v>4033</v>
      </c>
      <c r="E674" s="9">
        <v>30</v>
      </c>
      <c r="F674" s="10">
        <v>0.2</v>
      </c>
      <c r="G674" s="11">
        <f t="shared" si="15"/>
        <v>24</v>
      </c>
      <c r="H674" s="9" t="s">
        <v>66</v>
      </c>
    </row>
    <row r="675" spans="1:8" ht="20.100000000000001" customHeight="1" x14ac:dyDescent="0.25">
      <c r="A675" s="7" t="s">
        <v>2706</v>
      </c>
      <c r="B675" s="19" t="s">
        <v>2707</v>
      </c>
      <c r="C675" s="19" t="s">
        <v>2708</v>
      </c>
      <c r="D675" s="9" t="s">
        <v>4033</v>
      </c>
      <c r="E675" s="9">
        <v>17.95</v>
      </c>
      <c r="F675" s="10">
        <v>0.25</v>
      </c>
      <c r="G675" s="11">
        <f>E675*75%</f>
        <v>13.462499999999999</v>
      </c>
      <c r="H675" s="9" t="s">
        <v>2</v>
      </c>
    </row>
    <row r="676" spans="1:8" ht="20.100000000000001" customHeight="1" x14ac:dyDescent="0.25">
      <c r="A676" s="7" t="s">
        <v>1400</v>
      </c>
      <c r="B676" s="19" t="s">
        <v>1401</v>
      </c>
      <c r="C676" s="19" t="s">
        <v>1402</v>
      </c>
      <c r="D676" s="9" t="s">
        <v>4033</v>
      </c>
      <c r="E676" s="9">
        <v>19.8</v>
      </c>
      <c r="F676" s="10">
        <v>0.2</v>
      </c>
      <c r="G676" s="11">
        <f>E676*80%</f>
        <v>15.840000000000002</v>
      </c>
      <c r="H676" s="9" t="s">
        <v>66</v>
      </c>
    </row>
    <row r="677" spans="1:8" ht="20.100000000000001" customHeight="1" x14ac:dyDescent="0.25">
      <c r="A677" s="7" t="s">
        <v>3978</v>
      </c>
      <c r="B677" s="19" t="s">
        <v>4008</v>
      </c>
      <c r="C677" s="19" t="s">
        <v>3948</v>
      </c>
      <c r="D677" s="9" t="s">
        <v>4033</v>
      </c>
      <c r="E677" s="9">
        <v>24.95</v>
      </c>
      <c r="F677" s="10">
        <v>0.2</v>
      </c>
      <c r="G677" s="14">
        <f>E677*80%</f>
        <v>19.96</v>
      </c>
      <c r="H677" s="9" t="s">
        <v>2</v>
      </c>
    </row>
    <row r="678" spans="1:8" ht="20.100000000000001" customHeight="1" x14ac:dyDescent="0.25">
      <c r="A678" s="7" t="s">
        <v>2338</v>
      </c>
      <c r="B678" s="19" t="s">
        <v>2339</v>
      </c>
      <c r="C678" s="19" t="s">
        <v>2340</v>
      </c>
      <c r="D678" s="9" t="s">
        <v>4033</v>
      </c>
      <c r="E678" s="9">
        <v>5.95</v>
      </c>
      <c r="F678" s="10">
        <v>0.2</v>
      </c>
      <c r="G678" s="11">
        <f>E678*80%</f>
        <v>4.7600000000000007</v>
      </c>
      <c r="H678" s="9" t="s">
        <v>2</v>
      </c>
    </row>
    <row r="679" spans="1:8" ht="20.100000000000001" customHeight="1" x14ac:dyDescent="0.25">
      <c r="A679" s="7" t="s">
        <v>3793</v>
      </c>
      <c r="B679" s="19" t="s">
        <v>3794</v>
      </c>
      <c r="C679" s="19" t="s">
        <v>3795</v>
      </c>
      <c r="D679" s="9" t="s">
        <v>4033</v>
      </c>
      <c r="E679" s="9">
        <v>65</v>
      </c>
      <c r="F679" s="10">
        <v>0.25</v>
      </c>
      <c r="G679" s="11">
        <f>E679*75%</f>
        <v>48.75</v>
      </c>
      <c r="H679" s="9" t="s">
        <v>3937</v>
      </c>
    </row>
    <row r="680" spans="1:8" ht="20.100000000000001" customHeight="1" x14ac:dyDescent="0.25">
      <c r="A680" s="7" t="s">
        <v>1136</v>
      </c>
      <c r="B680" s="19" t="s">
        <v>1137</v>
      </c>
      <c r="C680" s="19" t="s">
        <v>1138</v>
      </c>
      <c r="D680" s="9" t="s">
        <v>4033</v>
      </c>
      <c r="E680" s="9">
        <v>40</v>
      </c>
      <c r="F680" s="10">
        <v>0.25</v>
      </c>
      <c r="G680" s="11">
        <f>E680*75%</f>
        <v>30</v>
      </c>
      <c r="H680" s="9" t="s">
        <v>3937</v>
      </c>
    </row>
    <row r="681" spans="1:8" ht="20.100000000000001" customHeight="1" x14ac:dyDescent="0.25">
      <c r="A681" s="7" t="s">
        <v>2454</v>
      </c>
      <c r="B681" s="19" t="s">
        <v>2455</v>
      </c>
      <c r="C681" s="19" t="s">
        <v>2456</v>
      </c>
      <c r="D681" s="9" t="s">
        <v>4033</v>
      </c>
      <c r="E681" s="9">
        <v>55</v>
      </c>
      <c r="F681" s="10">
        <v>0.2</v>
      </c>
      <c r="G681" s="11">
        <f>E681*80%</f>
        <v>44</v>
      </c>
      <c r="H681" s="9" t="s">
        <v>2</v>
      </c>
    </row>
    <row r="682" spans="1:8" ht="20.100000000000001" customHeight="1" x14ac:dyDescent="0.25">
      <c r="A682" s="7" t="s">
        <v>3063</v>
      </c>
      <c r="B682" s="19" t="s">
        <v>3064</v>
      </c>
      <c r="C682" s="19" t="s">
        <v>3065</v>
      </c>
      <c r="D682" s="9" t="s">
        <v>4033</v>
      </c>
      <c r="E682" s="9">
        <v>60</v>
      </c>
      <c r="F682" s="10">
        <v>0.3</v>
      </c>
      <c r="G682" s="11">
        <f>E682*70%</f>
        <v>42</v>
      </c>
      <c r="H682" s="9" t="s">
        <v>3937</v>
      </c>
    </row>
    <row r="683" spans="1:8" ht="20.100000000000001" customHeight="1" x14ac:dyDescent="0.25">
      <c r="A683" s="7" t="s">
        <v>1226</v>
      </c>
      <c r="B683" s="19" t="s">
        <v>1227</v>
      </c>
      <c r="C683" s="19" t="s">
        <v>1228</v>
      </c>
      <c r="D683" s="9" t="s">
        <v>4033</v>
      </c>
      <c r="E683" s="9">
        <v>29.8</v>
      </c>
      <c r="F683" s="10">
        <v>0.2</v>
      </c>
      <c r="G683" s="11">
        <f>E683*80%</f>
        <v>23.840000000000003</v>
      </c>
      <c r="H683" s="9" t="s">
        <v>66</v>
      </c>
    </row>
    <row r="684" spans="1:8" ht="20.100000000000001" customHeight="1" x14ac:dyDescent="0.25">
      <c r="A684" s="7" t="s">
        <v>3766</v>
      </c>
      <c r="B684" s="19" t="s">
        <v>3767</v>
      </c>
      <c r="C684" s="19" t="s">
        <v>3768</v>
      </c>
      <c r="D684" s="9" t="s">
        <v>4033</v>
      </c>
      <c r="E684" s="9">
        <v>60</v>
      </c>
      <c r="F684" s="10">
        <v>0.25</v>
      </c>
      <c r="G684" s="11">
        <f>E684*75%</f>
        <v>45</v>
      </c>
      <c r="H684" s="9" t="s">
        <v>3937</v>
      </c>
    </row>
    <row r="685" spans="1:8" ht="20.100000000000001" customHeight="1" x14ac:dyDescent="0.25">
      <c r="A685" s="7" t="s">
        <v>2562</v>
      </c>
      <c r="B685" s="19" t="s">
        <v>2563</v>
      </c>
      <c r="C685" s="19" t="s">
        <v>2564</v>
      </c>
      <c r="D685" s="9" t="s">
        <v>4033</v>
      </c>
      <c r="E685" s="9">
        <v>12.95</v>
      </c>
      <c r="F685" s="10">
        <v>0.2</v>
      </c>
      <c r="G685" s="11">
        <f>E685*80%</f>
        <v>10.36</v>
      </c>
      <c r="H685" s="9" t="s">
        <v>2</v>
      </c>
    </row>
    <row r="686" spans="1:8" ht="20.100000000000001" customHeight="1" x14ac:dyDescent="0.25">
      <c r="A686" s="7" t="s">
        <v>1475</v>
      </c>
      <c r="B686" s="19" t="s">
        <v>1476</v>
      </c>
      <c r="C686" s="19" t="s">
        <v>1477</v>
      </c>
      <c r="D686" s="9" t="s">
        <v>4033</v>
      </c>
      <c r="E686" s="9">
        <v>42</v>
      </c>
      <c r="F686" s="10">
        <v>0.2</v>
      </c>
      <c r="G686" s="11">
        <f>E686*80%</f>
        <v>33.6</v>
      </c>
      <c r="H686" s="9" t="s">
        <v>2</v>
      </c>
    </row>
    <row r="687" spans="1:8" ht="20.100000000000001" customHeight="1" x14ac:dyDescent="0.25">
      <c r="A687" s="7" t="s">
        <v>2700</v>
      </c>
      <c r="B687" s="19" t="s">
        <v>2701</v>
      </c>
      <c r="C687" s="19" t="s">
        <v>2702</v>
      </c>
      <c r="D687" s="9" t="s">
        <v>4033</v>
      </c>
      <c r="E687" s="9">
        <v>27.95</v>
      </c>
      <c r="F687" s="10">
        <v>0.25</v>
      </c>
      <c r="G687" s="11">
        <f>E687*75%</f>
        <v>20.962499999999999</v>
      </c>
      <c r="H687" s="9" t="s">
        <v>2</v>
      </c>
    </row>
    <row r="688" spans="1:8" ht="20.100000000000001" customHeight="1" x14ac:dyDescent="0.25">
      <c r="A688" s="7" t="s">
        <v>1409</v>
      </c>
      <c r="B688" s="19" t="s">
        <v>1410</v>
      </c>
      <c r="C688" s="19" t="s">
        <v>1411</v>
      </c>
      <c r="D688" s="9" t="s">
        <v>4033</v>
      </c>
      <c r="E688" s="9">
        <v>29.8</v>
      </c>
      <c r="F688" s="10">
        <v>0.2</v>
      </c>
      <c r="G688" s="11">
        <f>E688*80%</f>
        <v>23.840000000000003</v>
      </c>
      <c r="H688" s="9" t="s">
        <v>66</v>
      </c>
    </row>
    <row r="689" spans="1:8" ht="20.100000000000001" customHeight="1" x14ac:dyDescent="0.25">
      <c r="A689" s="7" t="s">
        <v>845</v>
      </c>
      <c r="B689" s="19" t="s">
        <v>846</v>
      </c>
      <c r="C689" s="8">
        <v>9780847832538</v>
      </c>
      <c r="D689" s="9" t="s">
        <v>4033</v>
      </c>
      <c r="E689" s="9">
        <v>85</v>
      </c>
      <c r="F689" s="10">
        <v>0.3</v>
      </c>
      <c r="G689" s="11">
        <f>E689*70%</f>
        <v>59.499999999999993</v>
      </c>
      <c r="H689" s="9" t="s">
        <v>3937</v>
      </c>
    </row>
    <row r="690" spans="1:8" ht="20.100000000000001" customHeight="1" x14ac:dyDescent="0.25">
      <c r="A690" s="7" t="s">
        <v>3971</v>
      </c>
      <c r="B690" s="19" t="s">
        <v>4001</v>
      </c>
      <c r="C690" s="19" t="s">
        <v>3941</v>
      </c>
      <c r="D690" s="9" t="s">
        <v>4033</v>
      </c>
      <c r="E690" s="9">
        <v>42</v>
      </c>
      <c r="F690" s="10">
        <v>0.2</v>
      </c>
      <c r="G690" s="14">
        <f>E690*80%</f>
        <v>33.6</v>
      </c>
      <c r="H690" s="9" t="s">
        <v>2</v>
      </c>
    </row>
    <row r="691" spans="1:8" ht="20.100000000000001" customHeight="1" x14ac:dyDescent="0.25">
      <c r="A691" s="7" t="s">
        <v>2835</v>
      </c>
      <c r="B691" s="19" t="s">
        <v>2836</v>
      </c>
      <c r="C691" s="19" t="s">
        <v>2837</v>
      </c>
      <c r="D691" s="9" t="s">
        <v>4033</v>
      </c>
      <c r="E691" s="9">
        <v>14.99</v>
      </c>
      <c r="F691" s="10">
        <v>0.2</v>
      </c>
      <c r="G691" s="11">
        <f>E691*80%</f>
        <v>11.992000000000001</v>
      </c>
      <c r="H691" s="9" t="s">
        <v>2</v>
      </c>
    </row>
    <row r="692" spans="1:8" ht="20.100000000000001" customHeight="1" x14ac:dyDescent="0.25">
      <c r="A692" s="7" t="s">
        <v>1550</v>
      </c>
      <c r="B692" s="19" t="s">
        <v>1551</v>
      </c>
      <c r="C692" s="19" t="s">
        <v>1552</v>
      </c>
      <c r="D692" s="9" t="s">
        <v>4033</v>
      </c>
      <c r="E692" s="9">
        <v>49.95</v>
      </c>
      <c r="F692" s="10">
        <v>0.28000000000000003</v>
      </c>
      <c r="G692" s="11">
        <f>E692*72%</f>
        <v>35.963999999999999</v>
      </c>
      <c r="H692" s="9" t="s">
        <v>2</v>
      </c>
    </row>
    <row r="693" spans="1:8" ht="20.100000000000001" customHeight="1" x14ac:dyDescent="0.25">
      <c r="A693" s="7" t="s">
        <v>3590</v>
      </c>
      <c r="B693" s="19" t="s">
        <v>3591</v>
      </c>
      <c r="C693" s="19" t="s">
        <v>3592</v>
      </c>
      <c r="D693" s="9" t="s">
        <v>4033</v>
      </c>
      <c r="E693" s="9">
        <v>34.950000000000003</v>
      </c>
      <c r="F693" s="10">
        <v>0.2</v>
      </c>
      <c r="G693" s="11">
        <f>E693*80%</f>
        <v>27.960000000000004</v>
      </c>
      <c r="H693" s="9" t="s">
        <v>3937</v>
      </c>
    </row>
    <row r="694" spans="1:8" ht="20.100000000000001" customHeight="1" x14ac:dyDescent="0.25">
      <c r="A694" s="7" t="s">
        <v>853</v>
      </c>
      <c r="B694" s="19" t="s">
        <v>854</v>
      </c>
      <c r="C694" s="8">
        <v>9781568527611</v>
      </c>
      <c r="D694" s="9" t="s">
        <v>4033</v>
      </c>
      <c r="E694" s="9">
        <v>55</v>
      </c>
      <c r="F694" s="10">
        <v>0.3</v>
      </c>
      <c r="G694" s="11">
        <f>E694*70%</f>
        <v>38.5</v>
      </c>
      <c r="H694" s="9" t="s">
        <v>3937</v>
      </c>
    </row>
    <row r="695" spans="1:8" ht="20.100000000000001" customHeight="1" x14ac:dyDescent="0.25">
      <c r="A695" s="7" t="s">
        <v>76</v>
      </c>
      <c r="B695" s="19" t="s">
        <v>77</v>
      </c>
      <c r="C695" s="19" t="s">
        <v>78</v>
      </c>
      <c r="D695" s="9" t="s">
        <v>4033</v>
      </c>
      <c r="E695" s="9">
        <v>35</v>
      </c>
      <c r="F695" s="10">
        <v>0.2</v>
      </c>
      <c r="G695" s="11">
        <f>E695*80%</f>
        <v>28</v>
      </c>
      <c r="H695" s="9" t="s">
        <v>3937</v>
      </c>
    </row>
    <row r="696" spans="1:8" ht="20.100000000000001" customHeight="1" x14ac:dyDescent="0.25">
      <c r="A696" s="7" t="s">
        <v>857</v>
      </c>
      <c r="B696" s="19" t="s">
        <v>858</v>
      </c>
      <c r="C696" s="8">
        <v>9781560988939</v>
      </c>
      <c r="D696" s="9" t="s">
        <v>4033</v>
      </c>
      <c r="E696" s="9">
        <v>65</v>
      </c>
      <c r="F696" s="10">
        <v>0.3</v>
      </c>
      <c r="G696" s="11">
        <f>E696*70%</f>
        <v>45.5</v>
      </c>
      <c r="H696" s="9" t="s">
        <v>3937</v>
      </c>
    </row>
    <row r="697" spans="1:8" ht="20.100000000000001" customHeight="1" x14ac:dyDescent="0.25">
      <c r="A697" s="7" t="s">
        <v>1307</v>
      </c>
      <c r="B697" s="19" t="s">
        <v>1308</v>
      </c>
      <c r="C697" s="19" t="s">
        <v>1309</v>
      </c>
      <c r="D697" s="9" t="s">
        <v>4033</v>
      </c>
      <c r="E697" s="9">
        <v>29.8</v>
      </c>
      <c r="F697" s="10">
        <v>0.2</v>
      </c>
      <c r="G697" s="11">
        <f>E697*80%</f>
        <v>23.840000000000003</v>
      </c>
      <c r="H697" s="9" t="s">
        <v>66</v>
      </c>
    </row>
    <row r="698" spans="1:8" ht="20.100000000000001" customHeight="1" x14ac:dyDescent="0.25">
      <c r="A698" s="7" t="s">
        <v>2568</v>
      </c>
      <c r="B698" s="19" t="s">
        <v>2569</v>
      </c>
      <c r="C698" s="19" t="s">
        <v>2570</v>
      </c>
      <c r="D698" s="9" t="s">
        <v>4033</v>
      </c>
      <c r="E698" s="9">
        <v>25</v>
      </c>
      <c r="F698" s="10">
        <v>0.2</v>
      </c>
      <c r="G698" s="11">
        <f>E698*80%</f>
        <v>20</v>
      </c>
      <c r="H698" s="9" t="s">
        <v>2</v>
      </c>
    </row>
    <row r="699" spans="1:8" ht="20.100000000000001" customHeight="1" x14ac:dyDescent="0.25">
      <c r="A699" s="7" t="s">
        <v>2353</v>
      </c>
      <c r="B699" s="19" t="s">
        <v>2354</v>
      </c>
      <c r="C699" s="19" t="s">
        <v>2355</v>
      </c>
      <c r="D699" s="9" t="s">
        <v>4033</v>
      </c>
      <c r="E699" s="9">
        <v>22.5</v>
      </c>
      <c r="F699" s="10">
        <v>0.2</v>
      </c>
      <c r="G699" s="11">
        <f>E699*80%</f>
        <v>18</v>
      </c>
      <c r="H699" s="9" t="s">
        <v>2</v>
      </c>
    </row>
    <row r="700" spans="1:8" ht="20.100000000000001" customHeight="1" x14ac:dyDescent="0.25">
      <c r="A700" s="7" t="s">
        <v>427</v>
      </c>
      <c r="B700" s="19" t="s">
        <v>428</v>
      </c>
      <c r="C700" s="19" t="s">
        <v>429</v>
      </c>
      <c r="D700" s="9" t="s">
        <v>4035</v>
      </c>
      <c r="E700" s="9">
        <v>33.33</v>
      </c>
      <c r="F700" s="13">
        <v>0.2</v>
      </c>
      <c r="G700" s="11">
        <f t="shared" ref="G700:G711" si="16">E700*83%</f>
        <v>27.663899999999998</v>
      </c>
      <c r="H700" s="9" t="s">
        <v>2</v>
      </c>
    </row>
    <row r="701" spans="1:8" ht="20.100000000000001" customHeight="1" x14ac:dyDescent="0.25">
      <c r="A701" s="7" t="s">
        <v>415</v>
      </c>
      <c r="B701" s="19" t="s">
        <v>416</v>
      </c>
      <c r="C701" s="19" t="s">
        <v>417</v>
      </c>
      <c r="D701" s="9" t="s">
        <v>4035</v>
      </c>
      <c r="E701" s="9">
        <v>15.95</v>
      </c>
      <c r="F701" s="13">
        <v>0.2</v>
      </c>
      <c r="G701" s="11">
        <f t="shared" si="16"/>
        <v>13.238499999999998</v>
      </c>
      <c r="H701" s="9" t="s">
        <v>2</v>
      </c>
    </row>
    <row r="702" spans="1:8" ht="20.100000000000001" customHeight="1" x14ac:dyDescent="0.25">
      <c r="A702" s="7" t="s">
        <v>430</v>
      </c>
      <c r="B702" s="19" t="s">
        <v>431</v>
      </c>
      <c r="C702" s="19" t="s">
        <v>432</v>
      </c>
      <c r="D702" s="9" t="s">
        <v>4035</v>
      </c>
      <c r="E702" s="9">
        <v>69</v>
      </c>
      <c r="F702" s="13">
        <v>0.2</v>
      </c>
      <c r="G702" s="11">
        <f t="shared" si="16"/>
        <v>57.269999999999996</v>
      </c>
      <c r="H702" s="9" t="s">
        <v>2</v>
      </c>
    </row>
    <row r="703" spans="1:8" ht="20.100000000000001" customHeight="1" x14ac:dyDescent="0.25">
      <c r="A703" s="7" t="s">
        <v>424</v>
      </c>
      <c r="B703" s="19" t="s">
        <v>425</v>
      </c>
      <c r="C703" s="19" t="s">
        <v>426</v>
      </c>
      <c r="D703" s="9" t="s">
        <v>4035</v>
      </c>
      <c r="E703" s="9">
        <v>49.99</v>
      </c>
      <c r="F703" s="13">
        <v>0.2</v>
      </c>
      <c r="G703" s="11">
        <f t="shared" si="16"/>
        <v>41.491700000000002</v>
      </c>
      <c r="H703" s="9" t="s">
        <v>2</v>
      </c>
    </row>
    <row r="704" spans="1:8" ht="20.100000000000001" customHeight="1" x14ac:dyDescent="0.25">
      <c r="A704" s="7" t="s">
        <v>400</v>
      </c>
      <c r="B704" s="19" t="s">
        <v>401</v>
      </c>
      <c r="C704" s="19" t="s">
        <v>402</v>
      </c>
      <c r="D704" s="9" t="s">
        <v>4035</v>
      </c>
      <c r="E704" s="9">
        <v>199</v>
      </c>
      <c r="F704" s="13">
        <v>0.2</v>
      </c>
      <c r="G704" s="11">
        <f t="shared" si="16"/>
        <v>165.17</v>
      </c>
      <c r="H704" s="9" t="s">
        <v>2</v>
      </c>
    </row>
    <row r="705" spans="1:8" ht="20.100000000000001" customHeight="1" x14ac:dyDescent="0.25">
      <c r="A705" s="7" t="s">
        <v>409</v>
      </c>
      <c r="B705" s="19" t="s">
        <v>410</v>
      </c>
      <c r="C705" s="19" t="s">
        <v>411</v>
      </c>
      <c r="D705" s="9" t="s">
        <v>4035</v>
      </c>
      <c r="E705" s="9">
        <v>62.5</v>
      </c>
      <c r="F705" s="13">
        <v>0.2</v>
      </c>
      <c r="G705" s="11">
        <f t="shared" si="16"/>
        <v>51.875</v>
      </c>
      <c r="H705" s="9" t="s">
        <v>2</v>
      </c>
    </row>
    <row r="706" spans="1:8" ht="20.100000000000001" customHeight="1" x14ac:dyDescent="0.25">
      <c r="A706" s="7" t="s">
        <v>421</v>
      </c>
      <c r="B706" s="19" t="s">
        <v>422</v>
      </c>
      <c r="C706" s="19" t="s">
        <v>423</v>
      </c>
      <c r="D706" s="9" t="s">
        <v>4035</v>
      </c>
      <c r="E706" s="9">
        <v>249</v>
      </c>
      <c r="F706" s="13">
        <v>0.2</v>
      </c>
      <c r="G706" s="11">
        <f t="shared" si="16"/>
        <v>206.67</v>
      </c>
      <c r="H706" s="9" t="s">
        <v>2</v>
      </c>
    </row>
    <row r="707" spans="1:8" ht="20.100000000000001" customHeight="1" x14ac:dyDescent="0.25">
      <c r="A707" s="7" t="s">
        <v>418</v>
      </c>
      <c r="B707" s="19" t="s">
        <v>419</v>
      </c>
      <c r="C707" s="19" t="s">
        <v>420</v>
      </c>
      <c r="D707" s="9" t="s">
        <v>4035</v>
      </c>
      <c r="E707" s="9">
        <v>65</v>
      </c>
      <c r="F707" s="13">
        <v>0.2</v>
      </c>
      <c r="G707" s="11">
        <f t="shared" si="16"/>
        <v>53.949999999999996</v>
      </c>
      <c r="H707" s="9" t="s">
        <v>2</v>
      </c>
    </row>
    <row r="708" spans="1:8" ht="20.100000000000001" customHeight="1" x14ac:dyDescent="0.25">
      <c r="A708" s="7" t="s">
        <v>403</v>
      </c>
      <c r="B708" s="19" t="s">
        <v>404</v>
      </c>
      <c r="C708" s="19" t="s">
        <v>405</v>
      </c>
      <c r="D708" s="9" t="s">
        <v>4035</v>
      </c>
      <c r="E708" s="9">
        <v>499</v>
      </c>
      <c r="F708" s="13">
        <v>0.2</v>
      </c>
      <c r="G708" s="11">
        <f t="shared" si="16"/>
        <v>414.16999999999996</v>
      </c>
      <c r="H708" s="9" t="s">
        <v>2</v>
      </c>
    </row>
    <row r="709" spans="1:8" ht="20.100000000000001" customHeight="1" x14ac:dyDescent="0.25">
      <c r="A709" s="7" t="s">
        <v>406</v>
      </c>
      <c r="B709" s="19" t="s">
        <v>407</v>
      </c>
      <c r="C709" s="19" t="s">
        <v>408</v>
      </c>
      <c r="D709" s="9" t="s">
        <v>4035</v>
      </c>
      <c r="E709" s="9">
        <v>12.99</v>
      </c>
      <c r="F709" s="13">
        <v>0.2</v>
      </c>
      <c r="G709" s="11">
        <f t="shared" si="16"/>
        <v>10.781699999999999</v>
      </c>
      <c r="H709" s="9" t="s">
        <v>2</v>
      </c>
    </row>
    <row r="710" spans="1:8" ht="20.100000000000001" customHeight="1" x14ac:dyDescent="0.25">
      <c r="A710" s="7" t="s">
        <v>397</v>
      </c>
      <c r="B710" s="19" t="s">
        <v>398</v>
      </c>
      <c r="C710" s="19" t="s">
        <v>399</v>
      </c>
      <c r="D710" s="9" t="s">
        <v>4035</v>
      </c>
      <c r="E710" s="9">
        <v>29.99</v>
      </c>
      <c r="F710" s="13">
        <v>0.2</v>
      </c>
      <c r="G710" s="11">
        <f t="shared" si="16"/>
        <v>24.891699999999997</v>
      </c>
      <c r="H710" s="9" t="s">
        <v>2</v>
      </c>
    </row>
    <row r="711" spans="1:8" ht="20.100000000000001" customHeight="1" x14ac:dyDescent="0.25">
      <c r="A711" s="7" t="s">
        <v>412</v>
      </c>
      <c r="B711" s="19" t="s">
        <v>413</v>
      </c>
      <c r="C711" s="19" t="s">
        <v>414</v>
      </c>
      <c r="D711" s="9" t="s">
        <v>4035</v>
      </c>
      <c r="E711" s="9">
        <v>34.03</v>
      </c>
      <c r="F711" s="13">
        <v>0.2</v>
      </c>
      <c r="G711" s="11">
        <f t="shared" si="16"/>
        <v>28.244900000000001</v>
      </c>
      <c r="H711" s="9" t="s">
        <v>2</v>
      </c>
    </row>
    <row r="712" spans="1:8" ht="20.100000000000001" customHeight="1" x14ac:dyDescent="0.25">
      <c r="A712" s="7" t="s">
        <v>982</v>
      </c>
      <c r="B712" s="19" t="s">
        <v>983</v>
      </c>
      <c r="C712" s="19" t="s">
        <v>984</v>
      </c>
      <c r="D712" s="9" t="s">
        <v>4031</v>
      </c>
      <c r="E712" s="9">
        <v>70</v>
      </c>
      <c r="F712" s="10">
        <v>0.25</v>
      </c>
      <c r="G712" s="11">
        <f>E712*75%</f>
        <v>52.5</v>
      </c>
      <c r="H712" s="9" t="s">
        <v>3937</v>
      </c>
    </row>
    <row r="713" spans="1:8" ht="20.100000000000001" customHeight="1" x14ac:dyDescent="0.25">
      <c r="A713" s="7" t="s">
        <v>608</v>
      </c>
      <c r="B713" s="19" t="s">
        <v>609</v>
      </c>
      <c r="C713" s="19" t="s">
        <v>610</v>
      </c>
      <c r="D713" s="9" t="s">
        <v>4031</v>
      </c>
      <c r="E713" s="9">
        <v>980</v>
      </c>
      <c r="F713" s="10">
        <v>0.85</v>
      </c>
      <c r="G713" s="11">
        <f>E713*15%</f>
        <v>147</v>
      </c>
      <c r="H713" s="9" t="s">
        <v>3937</v>
      </c>
    </row>
    <row r="714" spans="1:8" ht="20.100000000000001" customHeight="1" x14ac:dyDescent="0.25">
      <c r="A714" s="7" t="s">
        <v>611</v>
      </c>
      <c r="B714" s="19" t="s">
        <v>612</v>
      </c>
      <c r="C714" s="19" t="s">
        <v>613</v>
      </c>
      <c r="D714" s="9" t="s">
        <v>4031</v>
      </c>
      <c r="E714" s="9">
        <v>980</v>
      </c>
      <c r="F714" s="10">
        <v>0.85</v>
      </c>
      <c r="G714" s="11">
        <f>E714*15%</f>
        <v>147</v>
      </c>
      <c r="H714" s="9" t="s">
        <v>3937</v>
      </c>
    </row>
    <row r="715" spans="1:8" ht="20.100000000000001" customHeight="1" x14ac:dyDescent="0.25">
      <c r="A715" s="7" t="s">
        <v>3995</v>
      </c>
      <c r="B715" s="19" t="s">
        <v>4025</v>
      </c>
      <c r="C715" s="19" t="s">
        <v>3965</v>
      </c>
      <c r="D715" s="9" t="s">
        <v>4031</v>
      </c>
      <c r="E715" s="9">
        <v>36</v>
      </c>
      <c r="F715" s="10">
        <v>0.2</v>
      </c>
      <c r="G715" s="14">
        <f>E715*80%</f>
        <v>28.8</v>
      </c>
      <c r="H715" s="9" t="s">
        <v>2</v>
      </c>
    </row>
    <row r="716" spans="1:8" ht="20.100000000000001" customHeight="1" x14ac:dyDescent="0.25">
      <c r="A716" s="7" t="s">
        <v>2550</v>
      </c>
      <c r="B716" s="19" t="s">
        <v>2551</v>
      </c>
      <c r="C716" s="19" t="s">
        <v>2552</v>
      </c>
      <c r="D716" s="9" t="s">
        <v>4031</v>
      </c>
      <c r="E716" s="9">
        <v>35</v>
      </c>
      <c r="F716" s="10">
        <v>0.2</v>
      </c>
      <c r="G716" s="11">
        <f>E716*80%</f>
        <v>28</v>
      </c>
      <c r="H716" s="9" t="s">
        <v>2</v>
      </c>
    </row>
    <row r="717" spans="1:8" ht="20.100000000000001" customHeight="1" x14ac:dyDescent="0.25">
      <c r="A717" s="7" t="s">
        <v>1277</v>
      </c>
      <c r="B717" s="19" t="s">
        <v>1278</v>
      </c>
      <c r="C717" s="19" t="s">
        <v>1279</v>
      </c>
      <c r="D717" s="9" t="s">
        <v>4031</v>
      </c>
      <c r="E717" s="9">
        <v>35</v>
      </c>
      <c r="F717" s="10">
        <v>0.2</v>
      </c>
      <c r="G717" s="11">
        <f>E717*80%</f>
        <v>28</v>
      </c>
      <c r="H717" s="9" t="s">
        <v>66</v>
      </c>
    </row>
    <row r="718" spans="1:8" ht="20.100000000000001" customHeight="1" x14ac:dyDescent="0.25">
      <c r="A718" s="7" t="s">
        <v>1193</v>
      </c>
      <c r="B718" s="19" t="s">
        <v>1194</v>
      </c>
      <c r="C718" s="19" t="s">
        <v>1195</v>
      </c>
      <c r="D718" s="9" t="s">
        <v>4031</v>
      </c>
      <c r="E718" s="9">
        <v>49.9</v>
      </c>
      <c r="F718" s="10">
        <v>0.2</v>
      </c>
      <c r="G718" s="11">
        <f>E718*80%</f>
        <v>39.92</v>
      </c>
      <c r="H718" s="9" t="s">
        <v>66</v>
      </c>
    </row>
    <row r="719" spans="1:8" ht="20.100000000000001" customHeight="1" x14ac:dyDescent="0.25">
      <c r="A719" s="7" t="s">
        <v>1033</v>
      </c>
      <c r="B719" s="19" t="s">
        <v>1034</v>
      </c>
      <c r="C719" s="19" t="s">
        <v>1035</v>
      </c>
      <c r="D719" s="9" t="s">
        <v>4031</v>
      </c>
      <c r="E719" s="9">
        <v>30</v>
      </c>
      <c r="F719" s="10">
        <v>0.25</v>
      </c>
      <c r="G719" s="11">
        <f>E719*75%</f>
        <v>22.5</v>
      </c>
      <c r="H719" s="9" t="s">
        <v>3937</v>
      </c>
    </row>
    <row r="720" spans="1:8" ht="20.100000000000001" customHeight="1" x14ac:dyDescent="0.25">
      <c r="A720" s="7" t="s">
        <v>929</v>
      </c>
      <c r="B720" s="19" t="s">
        <v>930</v>
      </c>
      <c r="C720" s="19" t="s">
        <v>931</v>
      </c>
      <c r="D720" s="9" t="s">
        <v>4031</v>
      </c>
      <c r="E720" s="9">
        <v>30</v>
      </c>
      <c r="F720" s="10">
        <v>0.25</v>
      </c>
      <c r="G720" s="11">
        <f>E720*75%</f>
        <v>22.5</v>
      </c>
      <c r="H720" s="9" t="s">
        <v>3937</v>
      </c>
    </row>
    <row r="721" spans="1:8" ht="20.100000000000001" customHeight="1" x14ac:dyDescent="0.25">
      <c r="A721" s="7" t="s">
        <v>3308</v>
      </c>
      <c r="B721" s="19" t="s">
        <v>3309</v>
      </c>
      <c r="C721" s="19" t="s">
        <v>3310</v>
      </c>
      <c r="D721" s="9" t="s">
        <v>4031</v>
      </c>
      <c r="E721" s="9">
        <v>19.95</v>
      </c>
      <c r="F721" s="10">
        <v>0.2</v>
      </c>
      <c r="G721" s="11">
        <f>E721*80%</f>
        <v>15.96</v>
      </c>
      <c r="H721" s="9" t="s">
        <v>2</v>
      </c>
    </row>
    <row r="722" spans="1:8" ht="20.100000000000001" customHeight="1" x14ac:dyDescent="0.25">
      <c r="A722" s="7" t="s">
        <v>3203</v>
      </c>
      <c r="B722" s="19" t="s">
        <v>3204</v>
      </c>
      <c r="C722" s="19" t="s">
        <v>3205</v>
      </c>
      <c r="D722" s="9" t="s">
        <v>4031</v>
      </c>
      <c r="E722" s="9">
        <v>24.99</v>
      </c>
      <c r="F722" s="10">
        <v>0.25</v>
      </c>
      <c r="G722" s="11">
        <f>E722*75%</f>
        <v>18.7425</v>
      </c>
      <c r="H722" s="9" t="s">
        <v>2</v>
      </c>
    </row>
    <row r="723" spans="1:8" ht="20.100000000000001" customHeight="1" x14ac:dyDescent="0.25">
      <c r="A723" s="7" t="s">
        <v>3084</v>
      </c>
      <c r="B723" s="19" t="s">
        <v>3085</v>
      </c>
      <c r="C723" s="19" t="s">
        <v>3086</v>
      </c>
      <c r="D723" s="9" t="s">
        <v>4031</v>
      </c>
      <c r="E723" s="9">
        <v>24.95</v>
      </c>
      <c r="F723" s="10">
        <v>0.3</v>
      </c>
      <c r="G723" s="11">
        <f>E723*70%</f>
        <v>17.465</v>
      </c>
      <c r="H723" s="9" t="s">
        <v>3937</v>
      </c>
    </row>
    <row r="724" spans="1:8" ht="20.100000000000001" customHeight="1" x14ac:dyDescent="0.25">
      <c r="A724" s="7" t="s">
        <v>964</v>
      </c>
      <c r="B724" s="19" t="s">
        <v>965</v>
      </c>
      <c r="C724" s="19" t="s">
        <v>966</v>
      </c>
      <c r="D724" s="9" t="s">
        <v>4031</v>
      </c>
      <c r="E724" s="9">
        <v>28</v>
      </c>
      <c r="F724" s="10">
        <v>0.25</v>
      </c>
      <c r="G724" s="11">
        <f>E724*75%</f>
        <v>21</v>
      </c>
      <c r="H724" s="9" t="s">
        <v>3937</v>
      </c>
    </row>
    <row r="725" spans="1:8" ht="20.100000000000001" customHeight="1" x14ac:dyDescent="0.25">
      <c r="A725" s="7" t="s">
        <v>3168</v>
      </c>
      <c r="B725" s="19" t="s">
        <v>3169</v>
      </c>
      <c r="C725" s="19" t="s">
        <v>3170</v>
      </c>
      <c r="D725" s="9" t="s">
        <v>4031</v>
      </c>
      <c r="E725" s="9">
        <v>17.989999999999998</v>
      </c>
      <c r="F725" s="10">
        <v>0.25</v>
      </c>
      <c r="G725" s="11">
        <f>E725*75%</f>
        <v>13.4925</v>
      </c>
      <c r="H725" s="9" t="s">
        <v>2</v>
      </c>
    </row>
    <row r="726" spans="1:8" ht="20.100000000000001" customHeight="1" x14ac:dyDescent="0.25">
      <c r="A726" s="7" t="s">
        <v>238</v>
      </c>
      <c r="B726" s="19" t="s">
        <v>239</v>
      </c>
      <c r="C726" s="19" t="s">
        <v>240</v>
      </c>
      <c r="D726" s="9" t="s">
        <v>4031</v>
      </c>
      <c r="E726" s="9">
        <v>45</v>
      </c>
      <c r="F726" s="13">
        <v>0.2</v>
      </c>
      <c r="G726" s="11">
        <f>E726*80%</f>
        <v>36</v>
      </c>
      <c r="H726" s="9" t="s">
        <v>2</v>
      </c>
    </row>
    <row r="727" spans="1:8" ht="20.100000000000001" customHeight="1" x14ac:dyDescent="0.25">
      <c r="A727" s="7" t="s">
        <v>3894</v>
      </c>
      <c r="B727" s="19" t="s">
        <v>3895</v>
      </c>
      <c r="C727" s="19" t="s">
        <v>3896</v>
      </c>
      <c r="D727" s="9" t="s">
        <v>4031</v>
      </c>
      <c r="E727" s="9">
        <v>24</v>
      </c>
      <c r="F727" s="13">
        <v>0.4</v>
      </c>
      <c r="G727" s="11">
        <f>E727*60%</f>
        <v>14.399999999999999</v>
      </c>
      <c r="H727" s="9" t="s">
        <v>2</v>
      </c>
    </row>
    <row r="728" spans="1:8" ht="20.100000000000001" customHeight="1" x14ac:dyDescent="0.25">
      <c r="A728" s="7" t="s">
        <v>3344</v>
      </c>
      <c r="B728" s="19" t="s">
        <v>3345</v>
      </c>
      <c r="C728" s="19" t="s">
        <v>3346</v>
      </c>
      <c r="D728" s="9" t="s">
        <v>4031</v>
      </c>
      <c r="E728" s="9">
        <v>19.95</v>
      </c>
      <c r="F728" s="10">
        <v>0.2</v>
      </c>
      <c r="G728" s="11">
        <f>E728*80%</f>
        <v>15.96</v>
      </c>
      <c r="H728" s="9" t="s">
        <v>2</v>
      </c>
    </row>
    <row r="729" spans="1:8" ht="20.100000000000001" customHeight="1" x14ac:dyDescent="0.25">
      <c r="A729" s="7" t="s">
        <v>160</v>
      </c>
      <c r="B729" s="19" t="s">
        <v>161</v>
      </c>
      <c r="C729" s="19" t="s">
        <v>162</v>
      </c>
      <c r="D729" s="9" t="s">
        <v>4031</v>
      </c>
      <c r="E729" s="9">
        <v>15.42</v>
      </c>
      <c r="F729" s="13">
        <v>0.2</v>
      </c>
      <c r="G729" s="11">
        <f>E729*80%</f>
        <v>12.336</v>
      </c>
      <c r="H729" s="9" t="s">
        <v>66</v>
      </c>
    </row>
    <row r="730" spans="1:8" ht="20.100000000000001" customHeight="1" x14ac:dyDescent="0.25">
      <c r="A730" s="7" t="s">
        <v>1301</v>
      </c>
      <c r="B730" s="19" t="s">
        <v>1302</v>
      </c>
      <c r="C730" s="19" t="s">
        <v>1303</v>
      </c>
      <c r="D730" s="9" t="s">
        <v>4031</v>
      </c>
      <c r="E730" s="9">
        <v>35</v>
      </c>
      <c r="F730" s="10">
        <v>0.2</v>
      </c>
      <c r="G730" s="11">
        <f>E730*80%</f>
        <v>28</v>
      </c>
      <c r="H730" s="9" t="s">
        <v>66</v>
      </c>
    </row>
    <row r="731" spans="1:8" ht="20.100000000000001" customHeight="1" x14ac:dyDescent="0.25">
      <c r="A731" s="7" t="s">
        <v>2036</v>
      </c>
      <c r="B731" s="19" t="s">
        <v>2037</v>
      </c>
      <c r="C731" s="19" t="s">
        <v>2038</v>
      </c>
      <c r="D731" s="9" t="s">
        <v>4031</v>
      </c>
      <c r="E731" s="9">
        <v>17.2</v>
      </c>
      <c r="F731" s="10">
        <v>0.18</v>
      </c>
      <c r="G731" s="11">
        <f>E731*82%</f>
        <v>14.103999999999999</v>
      </c>
      <c r="H731" s="9" t="s">
        <v>66</v>
      </c>
    </row>
    <row r="732" spans="1:8" ht="20.100000000000001" customHeight="1" x14ac:dyDescent="0.25">
      <c r="A732" s="7" t="s">
        <v>1982</v>
      </c>
      <c r="B732" s="19" t="s">
        <v>1983</v>
      </c>
      <c r="C732" s="19" t="s">
        <v>1984</v>
      </c>
      <c r="D732" s="9" t="s">
        <v>4031</v>
      </c>
      <c r="E732" s="9">
        <v>11</v>
      </c>
      <c r="F732" s="10">
        <v>0.18</v>
      </c>
      <c r="G732" s="11">
        <f>E732*82%</f>
        <v>9.02</v>
      </c>
      <c r="H732" s="9" t="s">
        <v>66</v>
      </c>
    </row>
    <row r="733" spans="1:8" ht="20.100000000000001" customHeight="1" x14ac:dyDescent="0.25">
      <c r="A733" s="7" t="s">
        <v>1196</v>
      </c>
      <c r="B733" s="19" t="s">
        <v>1197</v>
      </c>
      <c r="C733" s="19" t="s">
        <v>1198</v>
      </c>
      <c r="D733" s="9" t="s">
        <v>4031</v>
      </c>
      <c r="E733" s="9">
        <v>25</v>
      </c>
      <c r="F733" s="10">
        <v>0.2</v>
      </c>
      <c r="G733" s="11">
        <f>E733*80%</f>
        <v>20</v>
      </c>
      <c r="H733" s="9" t="s">
        <v>66</v>
      </c>
    </row>
    <row r="734" spans="1:8" ht="20.100000000000001" customHeight="1" x14ac:dyDescent="0.25">
      <c r="A734" s="7" t="s">
        <v>208</v>
      </c>
      <c r="B734" s="19" t="s">
        <v>209</v>
      </c>
      <c r="C734" s="19" t="s">
        <v>210</v>
      </c>
      <c r="D734" s="9" t="s">
        <v>4031</v>
      </c>
      <c r="E734" s="9">
        <v>37.29</v>
      </c>
      <c r="F734" s="13">
        <v>0.2</v>
      </c>
      <c r="G734" s="11">
        <f>E734*80%</f>
        <v>29.832000000000001</v>
      </c>
      <c r="H734" s="9" t="s">
        <v>66</v>
      </c>
    </row>
    <row r="735" spans="1:8" ht="20.100000000000001" customHeight="1" x14ac:dyDescent="0.25">
      <c r="A735" s="7" t="s">
        <v>1080</v>
      </c>
      <c r="B735" s="19" t="s">
        <v>1081</v>
      </c>
      <c r="C735" s="19" t="s">
        <v>1082</v>
      </c>
      <c r="D735" s="9" t="s">
        <v>4031</v>
      </c>
      <c r="E735" s="9">
        <v>60</v>
      </c>
      <c r="F735" s="10">
        <v>0.25</v>
      </c>
      <c r="G735" s="11">
        <f>E735*75%</f>
        <v>45</v>
      </c>
      <c r="H735" s="9" t="s">
        <v>3937</v>
      </c>
    </row>
    <row r="736" spans="1:8" ht="20.100000000000001" customHeight="1" x14ac:dyDescent="0.25">
      <c r="A736" s="7" t="s">
        <v>991</v>
      </c>
      <c r="B736" s="19" t="s">
        <v>992</v>
      </c>
      <c r="C736" s="19" t="s">
        <v>993</v>
      </c>
      <c r="D736" s="9" t="s">
        <v>4031</v>
      </c>
      <c r="E736" s="9">
        <v>65</v>
      </c>
      <c r="F736" s="10">
        <v>0.25</v>
      </c>
      <c r="G736" s="11">
        <f>E736*75%</f>
        <v>48.75</v>
      </c>
      <c r="H736" s="9" t="s">
        <v>3937</v>
      </c>
    </row>
    <row r="737" spans="1:8" ht="20.100000000000001" customHeight="1" x14ac:dyDescent="0.25">
      <c r="A737" s="7" t="s">
        <v>334</v>
      </c>
      <c r="B737" s="19" t="s">
        <v>335</v>
      </c>
      <c r="C737" s="19" t="s">
        <v>336</v>
      </c>
      <c r="D737" s="9" t="s">
        <v>4031</v>
      </c>
      <c r="E737" s="9">
        <v>41.95</v>
      </c>
      <c r="F737" s="13">
        <v>0.2</v>
      </c>
      <c r="G737" s="11">
        <f>E737*80%</f>
        <v>33.56</v>
      </c>
      <c r="H737" s="9" t="s">
        <v>2</v>
      </c>
    </row>
    <row r="738" spans="1:8" ht="20.100000000000001" customHeight="1" x14ac:dyDescent="0.25">
      <c r="A738" s="7" t="s">
        <v>337</v>
      </c>
      <c r="B738" s="19" t="s">
        <v>338</v>
      </c>
      <c r="C738" s="19" t="s">
        <v>339</v>
      </c>
      <c r="D738" s="9" t="s">
        <v>4031</v>
      </c>
      <c r="E738" s="9">
        <v>54.95</v>
      </c>
      <c r="F738" s="13">
        <v>0.2</v>
      </c>
      <c r="G738" s="11">
        <f>E738*80%</f>
        <v>43.960000000000008</v>
      </c>
      <c r="H738" s="9" t="s">
        <v>2</v>
      </c>
    </row>
    <row r="739" spans="1:8" ht="20.100000000000001" customHeight="1" x14ac:dyDescent="0.25">
      <c r="A739" s="7" t="s">
        <v>1190</v>
      </c>
      <c r="B739" s="19" t="s">
        <v>1191</v>
      </c>
      <c r="C739" s="19" t="s">
        <v>1192</v>
      </c>
      <c r="D739" s="9" t="s">
        <v>4031</v>
      </c>
      <c r="E739" s="9">
        <v>44</v>
      </c>
      <c r="F739" s="10">
        <v>0.2</v>
      </c>
      <c r="G739" s="11">
        <f>E739*80%</f>
        <v>35.200000000000003</v>
      </c>
      <c r="H739" s="9" t="s">
        <v>66</v>
      </c>
    </row>
    <row r="740" spans="1:8" ht="20.100000000000001" customHeight="1" x14ac:dyDescent="0.25">
      <c r="A740" s="7" t="s">
        <v>1979</v>
      </c>
      <c r="B740" s="19" t="s">
        <v>1980</v>
      </c>
      <c r="C740" s="19" t="s">
        <v>1981</v>
      </c>
      <c r="D740" s="9" t="s">
        <v>4031</v>
      </c>
      <c r="E740" s="9">
        <v>90</v>
      </c>
      <c r="F740" s="10">
        <v>0.18</v>
      </c>
      <c r="G740" s="11">
        <f>E740*82%</f>
        <v>73.8</v>
      </c>
      <c r="H740" s="9" t="s">
        <v>66</v>
      </c>
    </row>
    <row r="741" spans="1:8" ht="20.100000000000001" customHeight="1" x14ac:dyDescent="0.25">
      <c r="A741" s="7" t="s">
        <v>1139</v>
      </c>
      <c r="B741" s="19" t="s">
        <v>1140</v>
      </c>
      <c r="C741" s="19" t="s">
        <v>1141</v>
      </c>
      <c r="D741" s="9" t="s">
        <v>4031</v>
      </c>
      <c r="E741" s="9">
        <v>60</v>
      </c>
      <c r="F741" s="10">
        <v>0.25</v>
      </c>
      <c r="G741" s="11">
        <f>E741*75%</f>
        <v>45</v>
      </c>
      <c r="H741" s="9" t="s">
        <v>3937</v>
      </c>
    </row>
    <row r="742" spans="1:8" ht="20.100000000000001" customHeight="1" x14ac:dyDescent="0.25">
      <c r="A742" s="7" t="s">
        <v>1259</v>
      </c>
      <c r="B742" s="19" t="s">
        <v>1260</v>
      </c>
      <c r="C742" s="19" t="s">
        <v>1261</v>
      </c>
      <c r="D742" s="9" t="s">
        <v>4031</v>
      </c>
      <c r="E742" s="9">
        <v>19.8</v>
      </c>
      <c r="F742" s="10">
        <v>0.2</v>
      </c>
      <c r="G742" s="11">
        <f>E742*80%</f>
        <v>15.840000000000002</v>
      </c>
      <c r="H742" s="9" t="s">
        <v>66</v>
      </c>
    </row>
    <row r="743" spans="1:8" ht="20.100000000000001" customHeight="1" x14ac:dyDescent="0.25">
      <c r="A743" s="7" t="s">
        <v>1071</v>
      </c>
      <c r="B743" s="19" t="s">
        <v>1072</v>
      </c>
      <c r="C743" s="19" t="s">
        <v>1073</v>
      </c>
      <c r="D743" s="9" t="s">
        <v>4031</v>
      </c>
      <c r="E743" s="9">
        <v>40</v>
      </c>
      <c r="F743" s="10">
        <v>0.25</v>
      </c>
      <c r="G743" s="11">
        <f>E743*75%</f>
        <v>30</v>
      </c>
      <c r="H743" s="9" t="s">
        <v>3937</v>
      </c>
    </row>
    <row r="744" spans="1:8" ht="20.100000000000001" customHeight="1" x14ac:dyDescent="0.25">
      <c r="A744" s="7" t="s">
        <v>3033</v>
      </c>
      <c r="B744" s="19" t="s">
        <v>3034</v>
      </c>
      <c r="C744" s="19" t="s">
        <v>3035</v>
      </c>
      <c r="D744" s="9" t="s">
        <v>4031</v>
      </c>
      <c r="E744" s="9">
        <v>36.950000000000003</v>
      </c>
      <c r="F744" s="10">
        <v>0.3</v>
      </c>
      <c r="G744" s="11">
        <f>E744*70%</f>
        <v>25.865000000000002</v>
      </c>
      <c r="H744" s="9" t="s">
        <v>3937</v>
      </c>
    </row>
    <row r="745" spans="1:8" ht="20.100000000000001" customHeight="1" x14ac:dyDescent="0.25">
      <c r="A745" s="7" t="s">
        <v>2410</v>
      </c>
      <c r="B745" s="19" t="s">
        <v>2411</v>
      </c>
      <c r="C745" s="19" t="s">
        <v>2412</v>
      </c>
      <c r="D745" s="9" t="s">
        <v>4031</v>
      </c>
      <c r="E745" s="9">
        <v>25</v>
      </c>
      <c r="F745" s="10">
        <v>0.2</v>
      </c>
      <c r="G745" s="11">
        <f>E745*80%</f>
        <v>20</v>
      </c>
      <c r="H745" s="9" t="s">
        <v>2</v>
      </c>
    </row>
    <row r="746" spans="1:8" ht="20.100000000000001" customHeight="1" x14ac:dyDescent="0.25">
      <c r="A746" s="7" t="s">
        <v>2434</v>
      </c>
      <c r="B746" s="19" t="s">
        <v>2435</v>
      </c>
      <c r="C746" s="19" t="s">
        <v>2436</v>
      </c>
      <c r="D746" s="9" t="s">
        <v>4031</v>
      </c>
      <c r="E746" s="9">
        <v>25</v>
      </c>
      <c r="F746" s="10">
        <v>0.2</v>
      </c>
      <c r="G746" s="11">
        <f>E746*80%</f>
        <v>20</v>
      </c>
      <c r="H746" s="9" t="s">
        <v>2</v>
      </c>
    </row>
    <row r="747" spans="1:8" ht="20.100000000000001" customHeight="1" x14ac:dyDescent="0.25">
      <c r="A747" s="7" t="s">
        <v>1727</v>
      </c>
      <c r="B747" s="19" t="s">
        <v>1728</v>
      </c>
      <c r="C747" s="19" t="s">
        <v>1729</v>
      </c>
      <c r="D747" s="9" t="s">
        <v>4031</v>
      </c>
      <c r="E747" s="9">
        <v>50</v>
      </c>
      <c r="F747" s="10">
        <v>0.18</v>
      </c>
      <c r="G747" s="11">
        <f>E747*82%</f>
        <v>41</v>
      </c>
      <c r="H747" s="9" t="s">
        <v>66</v>
      </c>
    </row>
    <row r="748" spans="1:8" ht="20.100000000000001" customHeight="1" x14ac:dyDescent="0.25">
      <c r="A748" s="7" t="s">
        <v>3182</v>
      </c>
      <c r="B748" s="19" t="s">
        <v>3183</v>
      </c>
      <c r="C748" s="19" t="s">
        <v>3184</v>
      </c>
      <c r="D748" s="9" t="s">
        <v>4031</v>
      </c>
      <c r="E748" s="9">
        <v>24.99</v>
      </c>
      <c r="F748" s="10">
        <v>0.25</v>
      </c>
      <c r="G748" s="11">
        <f>E748*75%</f>
        <v>18.7425</v>
      </c>
      <c r="H748" s="9" t="s">
        <v>2</v>
      </c>
    </row>
    <row r="749" spans="1:8" ht="20.100000000000001" customHeight="1" x14ac:dyDescent="0.25">
      <c r="A749" s="7" t="s">
        <v>1199</v>
      </c>
      <c r="B749" s="19" t="s">
        <v>1200</v>
      </c>
      <c r="C749" s="19" t="s">
        <v>1201</v>
      </c>
      <c r="D749" s="9" t="s">
        <v>4031</v>
      </c>
      <c r="E749" s="9">
        <v>29.9</v>
      </c>
      <c r="F749" s="10">
        <v>0.2</v>
      </c>
      <c r="G749" s="11">
        <f>E749*80%</f>
        <v>23.92</v>
      </c>
      <c r="H749" s="9" t="s">
        <v>66</v>
      </c>
    </row>
    <row r="750" spans="1:8" ht="20.100000000000001" customHeight="1" x14ac:dyDescent="0.25">
      <c r="A750" s="7" t="s">
        <v>2658</v>
      </c>
      <c r="B750" s="19" t="s">
        <v>2659</v>
      </c>
      <c r="C750" s="19" t="s">
        <v>2660</v>
      </c>
      <c r="D750" s="9" t="s">
        <v>4031</v>
      </c>
      <c r="E750" s="9">
        <v>24.95</v>
      </c>
      <c r="F750" s="10">
        <v>0.25</v>
      </c>
      <c r="G750" s="11">
        <f>E750*75%</f>
        <v>18.712499999999999</v>
      </c>
      <c r="H750" s="9" t="s">
        <v>2</v>
      </c>
    </row>
    <row r="751" spans="1:8" ht="20.100000000000001" customHeight="1" x14ac:dyDescent="0.25">
      <c r="A751" s="7" t="s">
        <v>3850</v>
      </c>
      <c r="B751" s="19" t="s">
        <v>3851</v>
      </c>
      <c r="C751" s="19" t="s">
        <v>3852</v>
      </c>
      <c r="D751" s="9" t="s">
        <v>4031</v>
      </c>
      <c r="E751" s="9">
        <v>15</v>
      </c>
      <c r="F751" s="13">
        <v>0.4</v>
      </c>
      <c r="G751" s="11">
        <f>E751*60%</f>
        <v>9</v>
      </c>
      <c r="H751" s="9" t="s">
        <v>2</v>
      </c>
    </row>
    <row r="752" spans="1:8" ht="20.100000000000001" customHeight="1" x14ac:dyDescent="0.25">
      <c r="A752" s="7" t="s">
        <v>1967</v>
      </c>
      <c r="B752" s="19" t="s">
        <v>1968</v>
      </c>
      <c r="C752" s="19" t="s">
        <v>1969</v>
      </c>
      <c r="D752" s="9" t="s">
        <v>4031</v>
      </c>
      <c r="E752" s="9">
        <v>44</v>
      </c>
      <c r="F752" s="10">
        <v>0.18</v>
      </c>
      <c r="G752" s="11">
        <f>E752*82%</f>
        <v>36.08</v>
      </c>
      <c r="H752" s="9" t="s">
        <v>66</v>
      </c>
    </row>
    <row r="753" spans="1:8" ht="20.100000000000001" customHeight="1" x14ac:dyDescent="0.25">
      <c r="A753" s="7" t="s">
        <v>1964</v>
      </c>
      <c r="B753" s="19" t="s">
        <v>1965</v>
      </c>
      <c r="C753" s="19" t="s">
        <v>1966</v>
      </c>
      <c r="D753" s="9" t="s">
        <v>4031</v>
      </c>
      <c r="E753" s="9">
        <v>11</v>
      </c>
      <c r="F753" s="10">
        <v>0.18</v>
      </c>
      <c r="G753" s="11">
        <f>E753*82%</f>
        <v>9.02</v>
      </c>
      <c r="H753" s="9" t="s">
        <v>66</v>
      </c>
    </row>
    <row r="754" spans="1:8" ht="20.100000000000001" customHeight="1" x14ac:dyDescent="0.25">
      <c r="A754" s="7" t="s">
        <v>3311</v>
      </c>
      <c r="B754" s="19" t="s">
        <v>3312</v>
      </c>
      <c r="C754" s="19" t="s">
        <v>3313</v>
      </c>
      <c r="D754" s="9" t="s">
        <v>4031</v>
      </c>
      <c r="E754" s="9">
        <v>24.95</v>
      </c>
      <c r="F754" s="10">
        <v>0.2</v>
      </c>
      <c r="G754" s="11">
        <f>E754*80%</f>
        <v>19.96</v>
      </c>
      <c r="H754" s="9" t="s">
        <v>2</v>
      </c>
    </row>
    <row r="755" spans="1:8" ht="20.100000000000001" customHeight="1" x14ac:dyDescent="0.25">
      <c r="A755" s="7" t="s">
        <v>727</v>
      </c>
      <c r="B755" s="19" t="s">
        <v>728</v>
      </c>
      <c r="C755" s="19" t="s">
        <v>729</v>
      </c>
      <c r="D755" s="9" t="s">
        <v>4031</v>
      </c>
      <c r="E755" s="9">
        <v>715</v>
      </c>
      <c r="F755" s="10">
        <v>0.56999999999999995</v>
      </c>
      <c r="G755" s="11">
        <f>E755*43%</f>
        <v>307.45</v>
      </c>
      <c r="H755" s="9" t="s">
        <v>3937</v>
      </c>
    </row>
    <row r="756" spans="1:8" ht="20.100000000000001" customHeight="1" x14ac:dyDescent="0.25">
      <c r="A756" s="7" t="s">
        <v>3275</v>
      </c>
      <c r="B756" s="19" t="s">
        <v>3276</v>
      </c>
      <c r="C756" s="19" t="s">
        <v>3277</v>
      </c>
      <c r="D756" s="9" t="s">
        <v>4031</v>
      </c>
      <c r="E756" s="9">
        <v>40</v>
      </c>
      <c r="F756" s="10">
        <v>0.2</v>
      </c>
      <c r="G756" s="11">
        <f t="shared" ref="G756:G762" si="17">E756*80%</f>
        <v>32</v>
      </c>
      <c r="H756" s="9" t="s">
        <v>2</v>
      </c>
    </row>
    <row r="757" spans="1:8" ht="20.100000000000001" customHeight="1" x14ac:dyDescent="0.25">
      <c r="A757" s="7" t="s">
        <v>2386</v>
      </c>
      <c r="B757" s="19" t="s">
        <v>2387</v>
      </c>
      <c r="C757" s="19" t="s">
        <v>2388</v>
      </c>
      <c r="D757" s="9" t="s">
        <v>4031</v>
      </c>
      <c r="E757" s="9">
        <v>27.5</v>
      </c>
      <c r="F757" s="10">
        <v>0.2</v>
      </c>
      <c r="G757" s="11">
        <f t="shared" si="17"/>
        <v>22</v>
      </c>
      <c r="H757" s="9" t="s">
        <v>2</v>
      </c>
    </row>
    <row r="758" spans="1:8" ht="20.100000000000001" customHeight="1" x14ac:dyDescent="0.25">
      <c r="A758" s="7" t="s">
        <v>1370</v>
      </c>
      <c r="B758" s="19" t="s">
        <v>1371</v>
      </c>
      <c r="C758" s="19" t="s">
        <v>1372</v>
      </c>
      <c r="D758" s="9" t="s">
        <v>4031</v>
      </c>
      <c r="E758" s="9">
        <v>49.8</v>
      </c>
      <c r="F758" s="10">
        <v>0.2</v>
      </c>
      <c r="G758" s="11">
        <f t="shared" si="17"/>
        <v>39.840000000000003</v>
      </c>
      <c r="H758" s="9" t="s">
        <v>66</v>
      </c>
    </row>
    <row r="759" spans="1:8" ht="20.100000000000001" customHeight="1" x14ac:dyDescent="0.25">
      <c r="A759" s="7" t="s">
        <v>3281</v>
      </c>
      <c r="B759" s="19" t="s">
        <v>3282</v>
      </c>
      <c r="C759" s="19" t="s">
        <v>3283</v>
      </c>
      <c r="D759" s="9" t="s">
        <v>4031</v>
      </c>
      <c r="E759" s="9">
        <v>16.95</v>
      </c>
      <c r="F759" s="10">
        <v>0.2</v>
      </c>
      <c r="G759" s="11">
        <f t="shared" si="17"/>
        <v>13.56</v>
      </c>
      <c r="H759" s="9" t="s">
        <v>2</v>
      </c>
    </row>
    <row r="760" spans="1:8" ht="20.100000000000001" customHeight="1" x14ac:dyDescent="0.25">
      <c r="A760" s="7" t="s">
        <v>1205</v>
      </c>
      <c r="B760" s="19" t="s">
        <v>1206</v>
      </c>
      <c r="C760" s="19" t="s">
        <v>1207</v>
      </c>
      <c r="D760" s="9" t="s">
        <v>4031</v>
      </c>
      <c r="E760" s="9">
        <v>39.9</v>
      </c>
      <c r="F760" s="10">
        <v>0.2</v>
      </c>
      <c r="G760" s="11">
        <f t="shared" si="17"/>
        <v>31.92</v>
      </c>
      <c r="H760" s="9" t="s">
        <v>66</v>
      </c>
    </row>
    <row r="761" spans="1:8" ht="20.100000000000001" customHeight="1" x14ac:dyDescent="0.25">
      <c r="A761" s="7" t="s">
        <v>1208</v>
      </c>
      <c r="B761" s="19" t="s">
        <v>1209</v>
      </c>
      <c r="C761" s="19" t="s">
        <v>1210</v>
      </c>
      <c r="D761" s="9" t="s">
        <v>4031</v>
      </c>
      <c r="E761" s="9">
        <v>49.9</v>
      </c>
      <c r="F761" s="10">
        <v>0.2</v>
      </c>
      <c r="G761" s="11">
        <f t="shared" si="17"/>
        <v>39.92</v>
      </c>
      <c r="H761" s="9" t="s">
        <v>66</v>
      </c>
    </row>
    <row r="762" spans="1:8" ht="20.100000000000001" customHeight="1" x14ac:dyDescent="0.25">
      <c r="A762" s="7" t="s">
        <v>1247</v>
      </c>
      <c r="B762" s="19" t="s">
        <v>1248</v>
      </c>
      <c r="C762" s="19" t="s">
        <v>1249</v>
      </c>
      <c r="D762" s="9" t="s">
        <v>4031</v>
      </c>
      <c r="E762" s="9">
        <v>45</v>
      </c>
      <c r="F762" s="10">
        <v>0.2</v>
      </c>
      <c r="G762" s="11">
        <f t="shared" si="17"/>
        <v>36</v>
      </c>
      <c r="H762" s="9" t="s">
        <v>66</v>
      </c>
    </row>
    <row r="763" spans="1:8" ht="20.100000000000001" customHeight="1" x14ac:dyDescent="0.25">
      <c r="A763" s="7" t="s">
        <v>961</v>
      </c>
      <c r="B763" s="19" t="s">
        <v>962</v>
      </c>
      <c r="C763" s="19" t="s">
        <v>963</v>
      </c>
      <c r="D763" s="9" t="s">
        <v>4031</v>
      </c>
      <c r="E763" s="9">
        <v>26</v>
      </c>
      <c r="F763" s="10">
        <v>0.25</v>
      </c>
      <c r="G763" s="11">
        <f>E763*75%</f>
        <v>19.5</v>
      </c>
      <c r="H763" s="9" t="s">
        <v>3937</v>
      </c>
    </row>
    <row r="764" spans="1:8" ht="20.100000000000001" customHeight="1" x14ac:dyDescent="0.25">
      <c r="A764" s="7" t="s">
        <v>3159</v>
      </c>
      <c r="B764" s="19" t="s">
        <v>3160</v>
      </c>
      <c r="C764" s="19" t="s">
        <v>3161</v>
      </c>
      <c r="D764" s="9" t="s">
        <v>4031</v>
      </c>
      <c r="E764" s="9">
        <v>18.5</v>
      </c>
      <c r="F764" s="10">
        <v>0.25</v>
      </c>
      <c r="G764" s="11">
        <f>E764*75%</f>
        <v>13.875</v>
      </c>
      <c r="H764" s="9" t="s">
        <v>2</v>
      </c>
    </row>
    <row r="765" spans="1:8" ht="20.100000000000001" customHeight="1" x14ac:dyDescent="0.25">
      <c r="A765" s="7" t="s">
        <v>3377</v>
      </c>
      <c r="B765" s="19" t="s">
        <v>3378</v>
      </c>
      <c r="C765" s="19" t="s">
        <v>3379</v>
      </c>
      <c r="D765" s="9" t="s">
        <v>4031</v>
      </c>
      <c r="E765" s="9">
        <v>12.95</v>
      </c>
      <c r="F765" s="10">
        <v>0.2</v>
      </c>
      <c r="G765" s="11">
        <f>E765*80%</f>
        <v>10.36</v>
      </c>
      <c r="H765" s="9" t="s">
        <v>2</v>
      </c>
    </row>
    <row r="766" spans="1:8" ht="20.100000000000001" customHeight="1" x14ac:dyDescent="0.25">
      <c r="A766" s="7" t="s">
        <v>235</v>
      </c>
      <c r="B766" s="19" t="s">
        <v>236</v>
      </c>
      <c r="C766" s="19" t="s">
        <v>237</v>
      </c>
      <c r="D766" s="9" t="s">
        <v>4031</v>
      </c>
      <c r="E766" s="9">
        <v>36</v>
      </c>
      <c r="F766" s="13">
        <v>0.2</v>
      </c>
      <c r="G766" s="11">
        <f>E766*80%</f>
        <v>28.8</v>
      </c>
      <c r="H766" s="9" t="s">
        <v>2</v>
      </c>
    </row>
    <row r="767" spans="1:8" ht="20.100000000000001" customHeight="1" x14ac:dyDescent="0.25">
      <c r="A767" s="7" t="s">
        <v>855</v>
      </c>
      <c r="B767" s="19" t="s">
        <v>856</v>
      </c>
      <c r="C767" s="8">
        <v>9780810957305</v>
      </c>
      <c r="D767" s="9" t="s">
        <v>4031</v>
      </c>
      <c r="E767" s="9">
        <v>40</v>
      </c>
      <c r="F767" s="10">
        <v>0.3</v>
      </c>
      <c r="G767" s="11">
        <f>E767*70%</f>
        <v>28</v>
      </c>
      <c r="H767" s="9" t="s">
        <v>3937</v>
      </c>
    </row>
    <row r="768" spans="1:8" ht="20.100000000000001" customHeight="1" x14ac:dyDescent="0.25">
      <c r="A768" s="7" t="s">
        <v>256</v>
      </c>
      <c r="B768" s="19" t="s">
        <v>257</v>
      </c>
      <c r="C768" s="19" t="s">
        <v>258</v>
      </c>
      <c r="D768" s="9" t="s">
        <v>4031</v>
      </c>
      <c r="E768" s="9">
        <v>63</v>
      </c>
      <c r="F768" s="13">
        <v>0.2</v>
      </c>
      <c r="G768" s="11">
        <f>E768*80%</f>
        <v>50.400000000000006</v>
      </c>
      <c r="H768" s="9" t="s">
        <v>2</v>
      </c>
    </row>
    <row r="769" spans="1:8" ht="20.100000000000001" customHeight="1" x14ac:dyDescent="0.25">
      <c r="A769" s="7" t="s">
        <v>3176</v>
      </c>
      <c r="B769" s="19" t="s">
        <v>3177</v>
      </c>
      <c r="C769" s="19" t="s">
        <v>3178</v>
      </c>
      <c r="D769" s="9" t="s">
        <v>4031</v>
      </c>
      <c r="E769" s="9">
        <v>34.99</v>
      </c>
      <c r="F769" s="10">
        <v>0.25</v>
      </c>
      <c r="G769" s="11">
        <f>E769*75%</f>
        <v>26.2425</v>
      </c>
      <c r="H769" s="9" t="s">
        <v>2</v>
      </c>
    </row>
    <row r="770" spans="1:8" ht="20.100000000000001" customHeight="1" x14ac:dyDescent="0.25">
      <c r="A770" s="7" t="s">
        <v>2574</v>
      </c>
      <c r="B770" s="19" t="s">
        <v>2575</v>
      </c>
      <c r="C770" s="19" t="s">
        <v>2576</v>
      </c>
      <c r="D770" s="9" t="s">
        <v>4031</v>
      </c>
      <c r="E770" s="9">
        <v>50</v>
      </c>
      <c r="F770" s="10">
        <v>0.2</v>
      </c>
      <c r="G770" s="11">
        <f>E770*80%</f>
        <v>40</v>
      </c>
      <c r="H770" s="9" t="s">
        <v>2</v>
      </c>
    </row>
    <row r="771" spans="1:8" ht="20.100000000000001" customHeight="1" x14ac:dyDescent="0.25">
      <c r="A771" s="7" t="s">
        <v>205</v>
      </c>
      <c r="B771" s="19" t="s">
        <v>206</v>
      </c>
      <c r="C771" s="19" t="s">
        <v>207</v>
      </c>
      <c r="D771" s="9" t="s">
        <v>4031</v>
      </c>
      <c r="E771" s="9">
        <v>53.39</v>
      </c>
      <c r="F771" s="13">
        <v>0.2</v>
      </c>
      <c r="G771" s="11">
        <f>E771*80%</f>
        <v>42.712000000000003</v>
      </c>
      <c r="H771" s="9" t="s">
        <v>66</v>
      </c>
    </row>
    <row r="772" spans="1:8" ht="20.100000000000001" customHeight="1" x14ac:dyDescent="0.25">
      <c r="A772" s="7" t="s">
        <v>1214</v>
      </c>
      <c r="B772" s="19" t="s">
        <v>1215</v>
      </c>
      <c r="C772" s="19" t="s">
        <v>1216</v>
      </c>
      <c r="D772" s="9" t="s">
        <v>4031</v>
      </c>
      <c r="E772" s="9">
        <v>35</v>
      </c>
      <c r="F772" s="10">
        <v>0.2</v>
      </c>
      <c r="G772" s="11">
        <f>E772*80%</f>
        <v>28</v>
      </c>
      <c r="H772" s="9" t="s">
        <v>66</v>
      </c>
    </row>
    <row r="773" spans="1:8" ht="20.100000000000001" customHeight="1" x14ac:dyDescent="0.25">
      <c r="A773" s="7" t="s">
        <v>1168</v>
      </c>
      <c r="B773" s="19" t="s">
        <v>1169</v>
      </c>
      <c r="C773" s="19" t="s">
        <v>1170</v>
      </c>
      <c r="D773" s="9" t="s">
        <v>4031</v>
      </c>
      <c r="E773" s="9">
        <v>30</v>
      </c>
      <c r="F773" s="10">
        <v>0.25</v>
      </c>
      <c r="G773" s="11">
        <f>E773*75%</f>
        <v>22.5</v>
      </c>
      <c r="H773" s="9" t="s">
        <v>3937</v>
      </c>
    </row>
    <row r="774" spans="1:8" ht="20.100000000000001" customHeight="1" x14ac:dyDescent="0.25">
      <c r="A774" s="7" t="s">
        <v>908</v>
      </c>
      <c r="B774" s="19" t="s">
        <v>909</v>
      </c>
      <c r="C774" s="19" t="s">
        <v>910</v>
      </c>
      <c r="D774" s="9" t="s">
        <v>4031</v>
      </c>
      <c r="E774" s="9">
        <v>80</v>
      </c>
      <c r="F774" s="10">
        <v>0.25</v>
      </c>
      <c r="G774" s="11">
        <f>E774*75%</f>
        <v>60</v>
      </c>
      <c r="H774" s="9" t="s">
        <v>3937</v>
      </c>
    </row>
    <row r="775" spans="1:8" ht="20.100000000000001" customHeight="1" x14ac:dyDescent="0.25">
      <c r="A775" s="7" t="s">
        <v>1133</v>
      </c>
      <c r="B775" s="19" t="s">
        <v>1134</v>
      </c>
      <c r="C775" s="19" t="s">
        <v>1135</v>
      </c>
      <c r="D775" s="9" t="s">
        <v>4031</v>
      </c>
      <c r="E775" s="9">
        <v>30</v>
      </c>
      <c r="F775" s="10">
        <v>0.25</v>
      </c>
      <c r="G775" s="11">
        <f>E775*75%</f>
        <v>22.5</v>
      </c>
      <c r="H775" s="9" t="s">
        <v>3937</v>
      </c>
    </row>
    <row r="776" spans="1:8" ht="20.100000000000001" customHeight="1" x14ac:dyDescent="0.25">
      <c r="A776" s="7" t="s">
        <v>2880</v>
      </c>
      <c r="B776" s="19" t="s">
        <v>2881</v>
      </c>
      <c r="C776" s="19" t="s">
        <v>2882</v>
      </c>
      <c r="D776" s="9" t="s">
        <v>4031</v>
      </c>
      <c r="E776" s="9">
        <v>24.99</v>
      </c>
      <c r="F776" s="10">
        <v>0.2</v>
      </c>
      <c r="G776" s="11">
        <f t="shared" ref="G776:G791" si="18">E776*80%</f>
        <v>19.992000000000001</v>
      </c>
      <c r="H776" s="9" t="s">
        <v>2</v>
      </c>
    </row>
    <row r="777" spans="1:8" ht="20.100000000000001" customHeight="1" x14ac:dyDescent="0.25">
      <c r="A777" s="7" t="s">
        <v>2913</v>
      </c>
      <c r="B777" s="19" t="s">
        <v>2914</v>
      </c>
      <c r="C777" s="19" t="s">
        <v>2915</v>
      </c>
      <c r="D777" s="12" t="s">
        <v>4032</v>
      </c>
      <c r="E777" s="9">
        <v>13.99</v>
      </c>
      <c r="F777" s="10">
        <v>0.2</v>
      </c>
      <c r="G777" s="11">
        <f t="shared" si="18"/>
        <v>11.192</v>
      </c>
      <c r="H777" s="9" t="s">
        <v>2</v>
      </c>
    </row>
    <row r="778" spans="1:8" ht="20.100000000000001" customHeight="1" x14ac:dyDescent="0.25">
      <c r="A778" s="7" t="s">
        <v>2299</v>
      </c>
      <c r="B778" s="19" t="s">
        <v>2300</v>
      </c>
      <c r="C778" s="19" t="s">
        <v>2301</v>
      </c>
      <c r="D778" s="12" t="s">
        <v>4032</v>
      </c>
      <c r="E778" s="9">
        <v>12.5</v>
      </c>
      <c r="F778" s="10">
        <v>0.2</v>
      </c>
      <c r="G778" s="11">
        <f t="shared" si="18"/>
        <v>10</v>
      </c>
      <c r="H778" s="9" t="s">
        <v>2</v>
      </c>
    </row>
    <row r="779" spans="1:8" ht="20.100000000000001" customHeight="1" x14ac:dyDescent="0.25">
      <c r="A779" s="7" t="s">
        <v>3903</v>
      </c>
      <c r="B779" s="19" t="s">
        <v>3904</v>
      </c>
      <c r="C779" s="19" t="s">
        <v>3905</v>
      </c>
      <c r="D779" s="12" t="s">
        <v>4032</v>
      </c>
      <c r="E779" s="9">
        <v>29.95</v>
      </c>
      <c r="F779" s="10">
        <v>0.2</v>
      </c>
      <c r="G779" s="11">
        <f t="shared" si="18"/>
        <v>23.96</v>
      </c>
      <c r="H779" s="9" t="s">
        <v>2</v>
      </c>
    </row>
    <row r="780" spans="1:8" ht="20.100000000000001" customHeight="1" x14ac:dyDescent="0.25">
      <c r="A780" s="7" t="s">
        <v>2481</v>
      </c>
      <c r="B780" s="19" t="s">
        <v>2482</v>
      </c>
      <c r="C780" s="19" t="s">
        <v>2483</v>
      </c>
      <c r="D780" s="12" t="s">
        <v>4032</v>
      </c>
      <c r="E780" s="9">
        <v>7.95</v>
      </c>
      <c r="F780" s="10">
        <v>0.2</v>
      </c>
      <c r="G780" s="11">
        <f t="shared" si="18"/>
        <v>6.36</v>
      </c>
      <c r="H780" s="9" t="s">
        <v>2</v>
      </c>
    </row>
    <row r="781" spans="1:8" ht="20.100000000000001" customHeight="1" x14ac:dyDescent="0.25">
      <c r="A781" s="7" t="s">
        <v>3996</v>
      </c>
      <c r="B781" s="19" t="s">
        <v>4026</v>
      </c>
      <c r="C781" s="19" t="s">
        <v>3966</v>
      </c>
      <c r="D781" s="12" t="s">
        <v>4032</v>
      </c>
      <c r="E781" s="9">
        <v>65</v>
      </c>
      <c r="F781" s="10">
        <v>0.2</v>
      </c>
      <c r="G781" s="14">
        <f t="shared" si="18"/>
        <v>52</v>
      </c>
      <c r="H781" s="9" t="s">
        <v>2</v>
      </c>
    </row>
    <row r="782" spans="1:8" ht="20.100000000000001" customHeight="1" x14ac:dyDescent="0.25">
      <c r="A782" s="7" t="s">
        <v>2448</v>
      </c>
      <c r="B782" s="19" t="s">
        <v>2449</v>
      </c>
      <c r="C782" s="19" t="s">
        <v>2450</v>
      </c>
      <c r="D782" s="12" t="s">
        <v>4032</v>
      </c>
      <c r="E782" s="9">
        <v>29.95</v>
      </c>
      <c r="F782" s="10">
        <v>0.2</v>
      </c>
      <c r="G782" s="11">
        <f t="shared" si="18"/>
        <v>23.96</v>
      </c>
      <c r="H782" s="9" t="s">
        <v>2</v>
      </c>
    </row>
    <row r="783" spans="1:8" ht="20.100000000000001" customHeight="1" x14ac:dyDescent="0.25">
      <c r="A783" s="7" t="s">
        <v>3461</v>
      </c>
      <c r="B783" s="19" t="s">
        <v>3462</v>
      </c>
      <c r="C783" s="19" t="s">
        <v>3463</v>
      </c>
      <c r="D783" s="12" t="s">
        <v>4032</v>
      </c>
      <c r="E783" s="9">
        <v>50</v>
      </c>
      <c r="F783" s="10">
        <v>0.2</v>
      </c>
      <c r="G783" s="11">
        <f t="shared" si="18"/>
        <v>40</v>
      </c>
      <c r="H783" s="9" t="s">
        <v>2</v>
      </c>
    </row>
    <row r="784" spans="1:8" ht="20.100000000000001" customHeight="1" x14ac:dyDescent="0.25">
      <c r="A784" s="7" t="s">
        <v>3906</v>
      </c>
      <c r="B784" s="19" t="s">
        <v>3907</v>
      </c>
      <c r="C784" s="19" t="s">
        <v>3908</v>
      </c>
      <c r="D784" s="12" t="s">
        <v>4032</v>
      </c>
      <c r="E784" s="9">
        <v>75</v>
      </c>
      <c r="F784" s="10">
        <v>0.2</v>
      </c>
      <c r="G784" s="11">
        <f t="shared" si="18"/>
        <v>60</v>
      </c>
      <c r="H784" s="9" t="s">
        <v>2</v>
      </c>
    </row>
    <row r="785" spans="1:8" ht="20.100000000000001" customHeight="1" x14ac:dyDescent="0.25">
      <c r="A785" s="7" t="s">
        <v>3979</v>
      </c>
      <c r="B785" s="19" t="s">
        <v>4009</v>
      </c>
      <c r="C785" s="19" t="s">
        <v>3949</v>
      </c>
      <c r="D785" s="12" t="s">
        <v>4032</v>
      </c>
      <c r="E785" s="9">
        <v>29.95</v>
      </c>
      <c r="F785" s="10">
        <v>0.2</v>
      </c>
      <c r="G785" s="14">
        <f t="shared" si="18"/>
        <v>23.96</v>
      </c>
      <c r="H785" s="9" t="s">
        <v>2</v>
      </c>
    </row>
    <row r="786" spans="1:8" ht="20.100000000000001" customHeight="1" x14ac:dyDescent="0.25">
      <c r="A786" s="7" t="s">
        <v>2937</v>
      </c>
      <c r="B786" s="19" t="s">
        <v>2938</v>
      </c>
      <c r="C786" s="19" t="s">
        <v>2939</v>
      </c>
      <c r="D786" s="12" t="s">
        <v>4032</v>
      </c>
      <c r="E786" s="9">
        <v>35</v>
      </c>
      <c r="F786" s="10">
        <v>0.2</v>
      </c>
      <c r="G786" s="11">
        <f t="shared" si="18"/>
        <v>28</v>
      </c>
      <c r="H786" s="9" t="s">
        <v>2</v>
      </c>
    </row>
    <row r="787" spans="1:8" ht="20.100000000000001" customHeight="1" x14ac:dyDescent="0.25">
      <c r="A787" s="7" t="s">
        <v>2988</v>
      </c>
      <c r="B787" s="19" t="s">
        <v>2989</v>
      </c>
      <c r="C787" s="19" t="s">
        <v>2990</v>
      </c>
      <c r="D787" s="12" t="s">
        <v>4032</v>
      </c>
      <c r="E787" s="9">
        <v>25</v>
      </c>
      <c r="F787" s="10">
        <v>0.2</v>
      </c>
      <c r="G787" s="11">
        <f t="shared" si="18"/>
        <v>20</v>
      </c>
      <c r="H787" s="9" t="s">
        <v>2</v>
      </c>
    </row>
    <row r="788" spans="1:8" ht="20.100000000000001" customHeight="1" x14ac:dyDescent="0.25">
      <c r="A788" s="7" t="s">
        <v>1283</v>
      </c>
      <c r="B788" s="19" t="s">
        <v>1284</v>
      </c>
      <c r="C788" s="19" t="s">
        <v>1285</v>
      </c>
      <c r="D788" s="12" t="s">
        <v>4032</v>
      </c>
      <c r="E788" s="9">
        <v>39.799999999999997</v>
      </c>
      <c r="F788" s="10">
        <v>0.2</v>
      </c>
      <c r="G788" s="11">
        <f t="shared" si="18"/>
        <v>31.84</v>
      </c>
      <c r="H788" s="9" t="s">
        <v>66</v>
      </c>
    </row>
    <row r="789" spans="1:8" ht="20.100000000000001" customHeight="1" x14ac:dyDescent="0.25">
      <c r="A789" s="7" t="s">
        <v>1478</v>
      </c>
      <c r="B789" s="19" t="s">
        <v>1479</v>
      </c>
      <c r="C789" s="19" t="s">
        <v>1480</v>
      </c>
      <c r="D789" s="12" t="s">
        <v>4032</v>
      </c>
      <c r="E789" s="9">
        <v>49.9</v>
      </c>
      <c r="F789" s="10">
        <v>0.2</v>
      </c>
      <c r="G789" s="11">
        <f t="shared" si="18"/>
        <v>39.92</v>
      </c>
      <c r="H789" s="9" t="s">
        <v>2</v>
      </c>
    </row>
    <row r="790" spans="1:8" ht="20.100000000000001" customHeight="1" x14ac:dyDescent="0.25">
      <c r="A790" s="7" t="s">
        <v>3428</v>
      </c>
      <c r="B790" s="19" t="s">
        <v>3429</v>
      </c>
      <c r="C790" s="19" t="s">
        <v>3430</v>
      </c>
      <c r="D790" s="12" t="s">
        <v>4032</v>
      </c>
      <c r="E790" s="9">
        <v>35</v>
      </c>
      <c r="F790" s="10">
        <v>0.2</v>
      </c>
      <c r="G790" s="11">
        <f t="shared" si="18"/>
        <v>28</v>
      </c>
      <c r="H790" s="9" t="s">
        <v>2</v>
      </c>
    </row>
    <row r="791" spans="1:8" ht="20.100000000000001" customHeight="1" x14ac:dyDescent="0.25">
      <c r="A791" s="7" t="s">
        <v>2853</v>
      </c>
      <c r="B791" s="19" t="s">
        <v>2854</v>
      </c>
      <c r="C791" s="19" t="s">
        <v>2855</v>
      </c>
      <c r="D791" s="12" t="s">
        <v>4032</v>
      </c>
      <c r="E791" s="9">
        <v>25</v>
      </c>
      <c r="F791" s="10">
        <v>0.2</v>
      </c>
      <c r="G791" s="11">
        <f t="shared" si="18"/>
        <v>20</v>
      </c>
      <c r="H791" s="9" t="s">
        <v>2</v>
      </c>
    </row>
    <row r="792" spans="1:8" ht="20.100000000000001" customHeight="1" x14ac:dyDescent="0.25">
      <c r="A792" s="7" t="s">
        <v>1083</v>
      </c>
      <c r="B792" s="19" t="s">
        <v>1084</v>
      </c>
      <c r="C792" s="19" t="s">
        <v>1085</v>
      </c>
      <c r="D792" s="12" t="s">
        <v>4032</v>
      </c>
      <c r="E792" s="9">
        <v>20</v>
      </c>
      <c r="F792" s="10">
        <v>0.25</v>
      </c>
      <c r="G792" s="11">
        <f>E792*75%</f>
        <v>15</v>
      </c>
      <c r="H792" s="9" t="s">
        <v>3937</v>
      </c>
    </row>
    <row r="793" spans="1:8" ht="20.100000000000001" customHeight="1" x14ac:dyDescent="0.25">
      <c r="A793" s="7" t="s">
        <v>3416</v>
      </c>
      <c r="B793" s="19" t="s">
        <v>3417</v>
      </c>
      <c r="C793" s="19" t="s">
        <v>3418</v>
      </c>
      <c r="D793" s="12" t="s">
        <v>4032</v>
      </c>
      <c r="E793" s="9">
        <v>14.95</v>
      </c>
      <c r="F793" s="10">
        <v>0.2</v>
      </c>
      <c r="G793" s="11">
        <f>E793*80%</f>
        <v>11.96</v>
      </c>
      <c r="H793" s="9" t="s">
        <v>2</v>
      </c>
    </row>
    <row r="794" spans="1:8" ht="20.100000000000001" customHeight="1" x14ac:dyDescent="0.25">
      <c r="A794" s="7" t="s">
        <v>3326</v>
      </c>
      <c r="B794" s="19" t="s">
        <v>3327</v>
      </c>
      <c r="C794" s="19" t="s">
        <v>3328</v>
      </c>
      <c r="D794" s="12" t="s">
        <v>4032</v>
      </c>
      <c r="E794" s="9">
        <v>22.5</v>
      </c>
      <c r="F794" s="10">
        <v>0.2</v>
      </c>
      <c r="G794" s="11">
        <f>E794*80%</f>
        <v>18</v>
      </c>
      <c r="H794" s="9" t="s">
        <v>2</v>
      </c>
    </row>
    <row r="795" spans="1:8" ht="20.100000000000001" customHeight="1" x14ac:dyDescent="0.25">
      <c r="A795" s="7" t="s">
        <v>3111</v>
      </c>
      <c r="B795" s="19" t="s">
        <v>3112</v>
      </c>
      <c r="C795" s="19" t="s">
        <v>3113</v>
      </c>
      <c r="D795" s="12" t="s">
        <v>4032</v>
      </c>
      <c r="E795" s="9">
        <v>34.950000000000003</v>
      </c>
      <c r="F795" s="10">
        <v>0.3</v>
      </c>
      <c r="G795" s="11">
        <f>E795*70%</f>
        <v>24.465</v>
      </c>
      <c r="H795" s="9" t="s">
        <v>66</v>
      </c>
    </row>
    <row r="796" spans="1:8" ht="20.100000000000001" customHeight="1" x14ac:dyDescent="0.25">
      <c r="A796" s="7" t="s">
        <v>3820</v>
      </c>
      <c r="B796" s="19" t="s">
        <v>3821</v>
      </c>
      <c r="C796" s="19" t="s">
        <v>3822</v>
      </c>
      <c r="D796" s="12" t="s">
        <v>4032</v>
      </c>
      <c r="E796" s="9">
        <v>30</v>
      </c>
      <c r="F796" s="13">
        <v>0.4</v>
      </c>
      <c r="G796" s="11">
        <f>E796*60%</f>
        <v>18</v>
      </c>
      <c r="H796" s="9" t="s">
        <v>2</v>
      </c>
    </row>
    <row r="797" spans="1:8" ht="20.100000000000001" customHeight="1" x14ac:dyDescent="0.25">
      <c r="A797" s="7" t="s">
        <v>3823</v>
      </c>
      <c r="B797" s="19" t="s">
        <v>3824</v>
      </c>
      <c r="C797" s="19" t="s">
        <v>3825</v>
      </c>
      <c r="D797" s="12" t="s">
        <v>4032</v>
      </c>
      <c r="E797" s="9">
        <v>30</v>
      </c>
      <c r="F797" s="13">
        <v>0.4</v>
      </c>
      <c r="G797" s="11">
        <f>E797*60%</f>
        <v>18</v>
      </c>
      <c r="H797" s="9" t="s">
        <v>2</v>
      </c>
    </row>
    <row r="798" spans="1:8" ht="20.100000000000001" customHeight="1" x14ac:dyDescent="0.25">
      <c r="A798" s="7" t="s">
        <v>3826</v>
      </c>
      <c r="B798" s="19" t="s">
        <v>3827</v>
      </c>
      <c r="C798" s="19" t="s">
        <v>3828</v>
      </c>
      <c r="D798" s="12" t="s">
        <v>4032</v>
      </c>
      <c r="E798" s="9">
        <v>30</v>
      </c>
      <c r="F798" s="13">
        <v>0.4</v>
      </c>
      <c r="G798" s="11">
        <f>E798*60%</f>
        <v>18</v>
      </c>
      <c r="H798" s="9" t="s">
        <v>2</v>
      </c>
    </row>
    <row r="799" spans="1:8" ht="20.100000000000001" customHeight="1" x14ac:dyDescent="0.25">
      <c r="A799" s="7" t="s">
        <v>3829</v>
      </c>
      <c r="B799" s="19" t="s">
        <v>3830</v>
      </c>
      <c r="C799" s="19" t="s">
        <v>3831</v>
      </c>
      <c r="D799" s="12" t="s">
        <v>4032</v>
      </c>
      <c r="E799" s="9">
        <v>30</v>
      </c>
      <c r="F799" s="13">
        <v>0.4</v>
      </c>
      <c r="G799" s="11">
        <f>E799*60%</f>
        <v>18</v>
      </c>
      <c r="H799" s="9" t="s">
        <v>2</v>
      </c>
    </row>
    <row r="800" spans="1:8" ht="20.100000000000001" customHeight="1" x14ac:dyDescent="0.25">
      <c r="A800" s="7" t="s">
        <v>2463</v>
      </c>
      <c r="B800" s="19" t="s">
        <v>2464</v>
      </c>
      <c r="C800" s="19" t="s">
        <v>2465</v>
      </c>
      <c r="D800" s="12" t="s">
        <v>4032</v>
      </c>
      <c r="E800" s="9">
        <v>25</v>
      </c>
      <c r="F800" s="10">
        <v>0.2</v>
      </c>
      <c r="G800" s="11">
        <f>E800*80%</f>
        <v>20</v>
      </c>
      <c r="H800" s="9" t="s">
        <v>2</v>
      </c>
    </row>
    <row r="801" spans="1:8" ht="20.100000000000001" customHeight="1" x14ac:dyDescent="0.25">
      <c r="A801" s="7" t="s">
        <v>810</v>
      </c>
      <c r="B801" s="19" t="s">
        <v>811</v>
      </c>
      <c r="C801" s="8">
        <v>9781555952389</v>
      </c>
      <c r="D801" s="12" t="s">
        <v>4032</v>
      </c>
      <c r="E801" s="9">
        <v>75</v>
      </c>
      <c r="F801" s="10">
        <v>0.3</v>
      </c>
      <c r="G801" s="11">
        <f>E801*70%</f>
        <v>52.5</v>
      </c>
      <c r="H801" s="9" t="s">
        <v>3937</v>
      </c>
    </row>
    <row r="802" spans="1:8" ht="20.100000000000001" customHeight="1" x14ac:dyDescent="0.25">
      <c r="A802" s="7" t="s">
        <v>2039</v>
      </c>
      <c r="B802" s="19" t="s">
        <v>2040</v>
      </c>
      <c r="C802" s="19" t="s">
        <v>2041</v>
      </c>
      <c r="D802" s="12" t="s">
        <v>4032</v>
      </c>
      <c r="E802" s="9">
        <v>34.5</v>
      </c>
      <c r="F802" s="10">
        <v>0.18</v>
      </c>
      <c r="G802" s="11">
        <f>E802*82%</f>
        <v>28.29</v>
      </c>
      <c r="H802" s="9" t="s">
        <v>66</v>
      </c>
    </row>
    <row r="803" spans="1:8" ht="20.100000000000001" customHeight="1" x14ac:dyDescent="0.25">
      <c r="A803" s="7" t="s">
        <v>3054</v>
      </c>
      <c r="B803" s="19" t="s">
        <v>3055</v>
      </c>
      <c r="C803" s="19" t="s">
        <v>3056</v>
      </c>
      <c r="D803" s="12" t="s">
        <v>4032</v>
      </c>
      <c r="E803" s="9">
        <v>19.95</v>
      </c>
      <c r="F803" s="10">
        <v>0.3</v>
      </c>
      <c r="G803" s="11">
        <f>E803*70%</f>
        <v>13.964999999999998</v>
      </c>
      <c r="H803" s="9" t="s">
        <v>3937</v>
      </c>
    </row>
    <row r="804" spans="1:8" ht="20.100000000000001" customHeight="1" x14ac:dyDescent="0.25">
      <c r="A804" s="7" t="s">
        <v>2904</v>
      </c>
      <c r="B804" s="19" t="s">
        <v>2905</v>
      </c>
      <c r="C804" s="19" t="s">
        <v>2906</v>
      </c>
      <c r="D804" s="12" t="s">
        <v>4032</v>
      </c>
      <c r="E804" s="9">
        <v>14.99</v>
      </c>
      <c r="F804" s="10">
        <v>0.2</v>
      </c>
      <c r="G804" s="11">
        <f>E804*80%</f>
        <v>11.992000000000001</v>
      </c>
      <c r="H804" s="9" t="s">
        <v>2</v>
      </c>
    </row>
    <row r="805" spans="1:8" ht="20.100000000000001" customHeight="1" x14ac:dyDescent="0.25">
      <c r="A805" s="7" t="s">
        <v>2778</v>
      </c>
      <c r="B805" s="19" t="s">
        <v>2779</v>
      </c>
      <c r="C805" s="19" t="s">
        <v>2780</v>
      </c>
      <c r="D805" s="12" t="s">
        <v>4032</v>
      </c>
      <c r="E805" s="9">
        <v>25</v>
      </c>
      <c r="F805" s="10">
        <v>0.2</v>
      </c>
      <c r="G805" s="11">
        <f>E805*80%</f>
        <v>20</v>
      </c>
      <c r="H805" s="9" t="s">
        <v>2</v>
      </c>
    </row>
    <row r="806" spans="1:8" ht="20.100000000000001" customHeight="1" x14ac:dyDescent="0.25">
      <c r="A806" s="7" t="s">
        <v>2371</v>
      </c>
      <c r="B806" s="19" t="s">
        <v>2372</v>
      </c>
      <c r="C806" s="19" t="s">
        <v>2373</v>
      </c>
      <c r="D806" s="12" t="s">
        <v>4032</v>
      </c>
      <c r="E806" s="9">
        <v>45</v>
      </c>
      <c r="F806" s="10">
        <v>0.2</v>
      </c>
      <c r="G806" s="11">
        <f>E806*80%</f>
        <v>36</v>
      </c>
      <c r="H806" s="9" t="s">
        <v>2</v>
      </c>
    </row>
    <row r="807" spans="1:8" ht="20.100000000000001" customHeight="1" x14ac:dyDescent="0.25">
      <c r="A807" s="7" t="s">
        <v>827</v>
      </c>
      <c r="B807" s="19" t="s">
        <v>828</v>
      </c>
      <c r="C807" s="8">
        <v>9789057681004</v>
      </c>
      <c r="D807" s="12" t="s">
        <v>4032</v>
      </c>
      <c r="E807" s="9">
        <v>24.99</v>
      </c>
      <c r="F807" s="10">
        <v>0.3</v>
      </c>
      <c r="G807" s="11">
        <f>E807*70%</f>
        <v>17.492999999999999</v>
      </c>
      <c r="H807" s="9" t="s">
        <v>3937</v>
      </c>
    </row>
    <row r="808" spans="1:8" ht="20.100000000000001" customHeight="1" x14ac:dyDescent="0.25">
      <c r="A808" s="7" t="s">
        <v>2790</v>
      </c>
      <c r="B808" s="19" t="s">
        <v>2791</v>
      </c>
      <c r="C808" s="19" t="s">
        <v>2792</v>
      </c>
      <c r="D808" s="12" t="s">
        <v>4032</v>
      </c>
      <c r="E808" s="9">
        <v>20</v>
      </c>
      <c r="F808" s="10">
        <v>0.2</v>
      </c>
      <c r="G808" s="11">
        <f t="shared" ref="G808:G813" si="19">E808*80%</f>
        <v>16</v>
      </c>
      <c r="H808" s="9" t="s">
        <v>2</v>
      </c>
    </row>
    <row r="809" spans="1:8" ht="20.100000000000001" customHeight="1" x14ac:dyDescent="0.25">
      <c r="A809" s="7" t="s">
        <v>3362</v>
      </c>
      <c r="B809" s="19" t="s">
        <v>3363</v>
      </c>
      <c r="C809" s="19" t="s">
        <v>3364</v>
      </c>
      <c r="D809" s="12" t="s">
        <v>4032</v>
      </c>
      <c r="E809" s="9">
        <v>30</v>
      </c>
      <c r="F809" s="10">
        <v>0.2</v>
      </c>
      <c r="G809" s="11">
        <f t="shared" si="19"/>
        <v>24</v>
      </c>
      <c r="H809" s="9" t="s">
        <v>2</v>
      </c>
    </row>
    <row r="810" spans="1:8" ht="20.100000000000001" customHeight="1" x14ac:dyDescent="0.25">
      <c r="A810" s="7" t="s">
        <v>1472</v>
      </c>
      <c r="B810" s="19" t="s">
        <v>1473</v>
      </c>
      <c r="C810" s="19" t="s">
        <v>1474</v>
      </c>
      <c r="D810" s="12" t="s">
        <v>4032</v>
      </c>
      <c r="E810" s="9">
        <v>140</v>
      </c>
      <c r="F810" s="10">
        <v>0.2</v>
      </c>
      <c r="G810" s="11">
        <f t="shared" si="19"/>
        <v>112</v>
      </c>
      <c r="H810" s="9" t="s">
        <v>2</v>
      </c>
    </row>
    <row r="811" spans="1:8" ht="20.100000000000001" customHeight="1" x14ac:dyDescent="0.25">
      <c r="A811" s="7" t="s">
        <v>2428</v>
      </c>
      <c r="B811" s="19" t="s">
        <v>2429</v>
      </c>
      <c r="C811" s="19" t="s">
        <v>2430</v>
      </c>
      <c r="D811" s="12" t="s">
        <v>4032</v>
      </c>
      <c r="E811" s="9">
        <v>35</v>
      </c>
      <c r="F811" s="10">
        <v>0.2</v>
      </c>
      <c r="G811" s="11">
        <f t="shared" si="19"/>
        <v>28</v>
      </c>
      <c r="H811" s="9" t="s">
        <v>2</v>
      </c>
    </row>
    <row r="812" spans="1:8" ht="20.100000000000001" customHeight="1" x14ac:dyDescent="0.25">
      <c r="A812" s="7" t="s">
        <v>2850</v>
      </c>
      <c r="B812" s="19" t="s">
        <v>2851</v>
      </c>
      <c r="C812" s="19" t="s">
        <v>2852</v>
      </c>
      <c r="D812" s="12" t="s">
        <v>4032</v>
      </c>
      <c r="E812" s="9">
        <v>19.989999999999998</v>
      </c>
      <c r="F812" s="10">
        <v>0.2</v>
      </c>
      <c r="G812" s="11">
        <f t="shared" si="19"/>
        <v>15.991999999999999</v>
      </c>
      <c r="H812" s="9" t="s">
        <v>2</v>
      </c>
    </row>
    <row r="813" spans="1:8" ht="20.100000000000001" customHeight="1" x14ac:dyDescent="0.25">
      <c r="A813" s="7" t="s">
        <v>3419</v>
      </c>
      <c r="B813" s="19" t="s">
        <v>3420</v>
      </c>
      <c r="C813" s="19" t="s">
        <v>3421</v>
      </c>
      <c r="D813" s="12" t="s">
        <v>4032</v>
      </c>
      <c r="E813" s="9">
        <v>19.95</v>
      </c>
      <c r="F813" s="10">
        <v>0.2</v>
      </c>
      <c r="G813" s="11">
        <f t="shared" si="19"/>
        <v>15.96</v>
      </c>
      <c r="H813" s="9" t="s">
        <v>2</v>
      </c>
    </row>
    <row r="814" spans="1:8" ht="20.100000000000001" customHeight="1" x14ac:dyDescent="0.25">
      <c r="A814" s="7" t="s">
        <v>2341</v>
      </c>
      <c r="B814" s="19" t="s">
        <v>2342</v>
      </c>
      <c r="C814" s="19" t="s">
        <v>2343</v>
      </c>
      <c r="D814" s="12" t="s">
        <v>4032</v>
      </c>
      <c r="E814" s="9">
        <v>75</v>
      </c>
      <c r="F814" s="10">
        <v>0.35</v>
      </c>
      <c r="G814" s="11">
        <f>E814*65%</f>
        <v>48.75</v>
      </c>
      <c r="H814" s="9" t="s">
        <v>2</v>
      </c>
    </row>
    <row r="815" spans="1:8" ht="20.100000000000001" customHeight="1" x14ac:dyDescent="0.25">
      <c r="A815" s="7" t="s">
        <v>3757</v>
      </c>
      <c r="B815" s="19" t="s">
        <v>3758</v>
      </c>
      <c r="C815" s="19" t="s">
        <v>3759</v>
      </c>
      <c r="D815" s="12" t="s">
        <v>4032</v>
      </c>
      <c r="E815" s="9">
        <v>19.95</v>
      </c>
      <c r="F815" s="10">
        <v>0.25</v>
      </c>
      <c r="G815" s="11">
        <f>E815*75%</f>
        <v>14.962499999999999</v>
      </c>
      <c r="H815" s="9" t="s">
        <v>3937</v>
      </c>
    </row>
    <row r="816" spans="1:8" ht="20.100000000000001" customHeight="1" x14ac:dyDescent="0.25">
      <c r="A816" s="7" t="s">
        <v>3858</v>
      </c>
      <c r="B816" s="19" t="s">
        <v>3859</v>
      </c>
      <c r="C816" s="19" t="s">
        <v>3860</v>
      </c>
      <c r="D816" s="12" t="s">
        <v>4032</v>
      </c>
      <c r="E816" s="9">
        <v>24</v>
      </c>
      <c r="F816" s="13">
        <v>0.4</v>
      </c>
      <c r="G816" s="11">
        <f>E816*60%</f>
        <v>14.399999999999999</v>
      </c>
      <c r="H816" s="9" t="s">
        <v>2</v>
      </c>
    </row>
    <row r="817" spans="1:8" ht="20.100000000000001" customHeight="1" x14ac:dyDescent="0.25">
      <c r="A817" s="7" t="s">
        <v>3278</v>
      </c>
      <c r="B817" s="19" t="s">
        <v>3279</v>
      </c>
      <c r="C817" s="19" t="s">
        <v>3280</v>
      </c>
      <c r="D817" s="12" t="s">
        <v>4032</v>
      </c>
      <c r="E817" s="9">
        <v>48</v>
      </c>
      <c r="F817" s="10">
        <v>0.2</v>
      </c>
      <c r="G817" s="11">
        <f>E817*80%</f>
        <v>38.400000000000006</v>
      </c>
      <c r="H817" s="9" t="s">
        <v>2</v>
      </c>
    </row>
    <row r="818" spans="1:8" ht="20.100000000000001" customHeight="1" x14ac:dyDescent="0.25">
      <c r="A818" s="7" t="s">
        <v>3861</v>
      </c>
      <c r="B818" s="19" t="s">
        <v>3862</v>
      </c>
      <c r="C818" s="19" t="s">
        <v>3863</v>
      </c>
      <c r="D818" s="12" t="s">
        <v>4032</v>
      </c>
      <c r="E818" s="9">
        <v>18</v>
      </c>
      <c r="F818" s="13">
        <v>0.4</v>
      </c>
      <c r="G818" s="11">
        <f>E818*60%</f>
        <v>10.799999999999999</v>
      </c>
      <c r="H818" s="9" t="s">
        <v>2</v>
      </c>
    </row>
    <row r="819" spans="1:8" ht="20.100000000000001" customHeight="1" x14ac:dyDescent="0.25">
      <c r="A819" s="7" t="s">
        <v>3078</v>
      </c>
      <c r="B819" s="19" t="s">
        <v>3079</v>
      </c>
      <c r="C819" s="19" t="s">
        <v>3080</v>
      </c>
      <c r="D819" s="12" t="s">
        <v>4032</v>
      </c>
      <c r="E819" s="9">
        <v>50</v>
      </c>
      <c r="F819" s="10">
        <v>0.3</v>
      </c>
      <c r="G819" s="11">
        <f>E819*70%</f>
        <v>35</v>
      </c>
      <c r="H819" s="9" t="s">
        <v>3937</v>
      </c>
    </row>
    <row r="820" spans="1:8" ht="20.100000000000001" customHeight="1" x14ac:dyDescent="0.25">
      <c r="A820" s="7" t="s">
        <v>3470</v>
      </c>
      <c r="B820" s="19" t="s">
        <v>3471</v>
      </c>
      <c r="C820" s="19" t="s">
        <v>3472</v>
      </c>
      <c r="D820" s="12" t="s">
        <v>4032</v>
      </c>
      <c r="E820" s="9">
        <v>50</v>
      </c>
      <c r="F820" s="10">
        <v>0.2</v>
      </c>
      <c r="G820" s="11">
        <f>E820*80%</f>
        <v>40</v>
      </c>
      <c r="H820" s="9" t="s">
        <v>2</v>
      </c>
    </row>
    <row r="821" spans="1:8" ht="20.100000000000001" customHeight="1" x14ac:dyDescent="0.25">
      <c r="A821" s="7" t="s">
        <v>851</v>
      </c>
      <c r="B821" s="19" t="s">
        <v>852</v>
      </c>
      <c r="C821" s="8">
        <v>9789057681134</v>
      </c>
      <c r="D821" s="12" t="s">
        <v>4032</v>
      </c>
      <c r="E821" s="9">
        <v>19.989999999999998</v>
      </c>
      <c r="F821" s="10">
        <v>0.3</v>
      </c>
      <c r="G821" s="11">
        <f>E821*70%</f>
        <v>13.992999999999999</v>
      </c>
      <c r="H821" s="9" t="s">
        <v>3937</v>
      </c>
    </row>
    <row r="822" spans="1:8" ht="20.100000000000001" customHeight="1" x14ac:dyDescent="0.25">
      <c r="A822" s="7" t="s">
        <v>3997</v>
      </c>
      <c r="B822" s="19" t="s">
        <v>4027</v>
      </c>
      <c r="C822" s="19" t="s">
        <v>3967</v>
      </c>
      <c r="D822" s="12" t="s">
        <v>4032</v>
      </c>
      <c r="E822" s="9">
        <v>35</v>
      </c>
      <c r="F822" s="10">
        <v>0.2</v>
      </c>
      <c r="G822" s="14">
        <f t="shared" ref="G822:G827" si="20">E822*80%</f>
        <v>28</v>
      </c>
      <c r="H822" s="9" t="s">
        <v>2</v>
      </c>
    </row>
    <row r="823" spans="1:8" ht="20.100000000000001" customHeight="1" x14ac:dyDescent="0.25">
      <c r="A823" s="7" t="s">
        <v>2350</v>
      </c>
      <c r="B823" s="19" t="s">
        <v>2351</v>
      </c>
      <c r="C823" s="19" t="s">
        <v>2352</v>
      </c>
      <c r="D823" s="12" t="s">
        <v>4032</v>
      </c>
      <c r="E823" s="9">
        <v>35</v>
      </c>
      <c r="F823" s="10">
        <v>0.2</v>
      </c>
      <c r="G823" s="11">
        <f t="shared" si="20"/>
        <v>28</v>
      </c>
      <c r="H823" s="9" t="s">
        <v>2</v>
      </c>
    </row>
    <row r="824" spans="1:8" ht="20.100000000000001" customHeight="1" x14ac:dyDescent="0.25">
      <c r="A824" s="7" t="s">
        <v>2928</v>
      </c>
      <c r="B824" s="19" t="s">
        <v>2929</v>
      </c>
      <c r="C824" s="19" t="s">
        <v>2930</v>
      </c>
      <c r="D824" s="12" t="s">
        <v>4032</v>
      </c>
      <c r="E824" s="9">
        <v>40</v>
      </c>
      <c r="F824" s="10">
        <v>0.2</v>
      </c>
      <c r="G824" s="11">
        <f t="shared" si="20"/>
        <v>32</v>
      </c>
      <c r="H824" s="9" t="s">
        <v>2</v>
      </c>
    </row>
    <row r="825" spans="1:8" ht="20.100000000000001" customHeight="1" x14ac:dyDescent="0.25">
      <c r="A825" s="7" t="s">
        <v>3431</v>
      </c>
      <c r="B825" s="19" t="s">
        <v>3432</v>
      </c>
      <c r="C825" s="19" t="s">
        <v>3433</v>
      </c>
      <c r="D825" s="12" t="s">
        <v>4032</v>
      </c>
      <c r="E825" s="9">
        <v>60</v>
      </c>
      <c r="F825" s="10">
        <v>0.2</v>
      </c>
      <c r="G825" s="11">
        <f t="shared" si="20"/>
        <v>48</v>
      </c>
      <c r="H825" s="9" t="s">
        <v>2</v>
      </c>
    </row>
    <row r="826" spans="1:8" ht="20.100000000000001" customHeight="1" x14ac:dyDescent="0.25">
      <c r="A826" s="7" t="s">
        <v>1183</v>
      </c>
      <c r="B826" s="19" t="s">
        <v>1184</v>
      </c>
      <c r="C826" s="19" t="s">
        <v>1185</v>
      </c>
      <c r="D826" s="12" t="s">
        <v>4032</v>
      </c>
      <c r="E826" s="9">
        <v>66.7</v>
      </c>
      <c r="F826" s="10">
        <v>0.2</v>
      </c>
      <c r="G826" s="11">
        <f t="shared" si="20"/>
        <v>53.360000000000007</v>
      </c>
      <c r="H826" s="9" t="s">
        <v>3937</v>
      </c>
    </row>
    <row r="827" spans="1:8" ht="20.100000000000001" customHeight="1" x14ac:dyDescent="0.25">
      <c r="A827" s="7" t="s">
        <v>3248</v>
      </c>
      <c r="B827" s="19" t="s">
        <v>3249</v>
      </c>
      <c r="C827" s="19" t="s">
        <v>3250</v>
      </c>
      <c r="D827" s="12" t="s">
        <v>4032</v>
      </c>
      <c r="E827" s="9">
        <v>9.99</v>
      </c>
      <c r="F827" s="10">
        <v>0.2</v>
      </c>
      <c r="G827" s="11">
        <f t="shared" si="20"/>
        <v>7.9920000000000009</v>
      </c>
      <c r="H827" s="9" t="s">
        <v>2</v>
      </c>
    </row>
    <row r="828" spans="1:8" ht="20.100000000000001" customHeight="1" x14ac:dyDescent="0.25">
      <c r="A828" s="7" t="s">
        <v>3867</v>
      </c>
      <c r="B828" s="19" t="s">
        <v>3868</v>
      </c>
      <c r="C828" s="19" t="s">
        <v>3869</v>
      </c>
      <c r="D828" s="12" t="s">
        <v>4032</v>
      </c>
      <c r="E828" s="9">
        <v>45</v>
      </c>
      <c r="F828" s="13">
        <v>0.4</v>
      </c>
      <c r="G828" s="11">
        <f>E828*60%</f>
        <v>27</v>
      </c>
      <c r="H828" s="9" t="s">
        <v>2</v>
      </c>
    </row>
    <row r="829" spans="1:8" ht="20.100000000000001" customHeight="1" x14ac:dyDescent="0.25">
      <c r="A829" s="7" t="s">
        <v>2407</v>
      </c>
      <c r="B829" s="19" t="s">
        <v>2408</v>
      </c>
      <c r="C829" s="19" t="s">
        <v>2409</v>
      </c>
      <c r="D829" s="12" t="s">
        <v>4032</v>
      </c>
      <c r="E829" s="9">
        <v>39.5</v>
      </c>
      <c r="F829" s="10">
        <v>0.2</v>
      </c>
      <c r="G829" s="11">
        <f>E829*80%</f>
        <v>31.6</v>
      </c>
      <c r="H829" s="9" t="s">
        <v>2</v>
      </c>
    </row>
    <row r="830" spans="1:8" ht="20.100000000000001" customHeight="1" x14ac:dyDescent="0.25">
      <c r="A830" s="7" t="s">
        <v>2404</v>
      </c>
      <c r="B830" s="19" t="s">
        <v>2405</v>
      </c>
      <c r="C830" s="19" t="s">
        <v>2406</v>
      </c>
      <c r="D830" s="12" t="s">
        <v>4032</v>
      </c>
      <c r="E830" s="9">
        <v>45</v>
      </c>
      <c r="F830" s="10">
        <v>0.2</v>
      </c>
      <c r="G830" s="11">
        <f>E830*80%</f>
        <v>36</v>
      </c>
      <c r="H830" s="9" t="s">
        <v>2</v>
      </c>
    </row>
    <row r="831" spans="1:8" ht="20.100000000000001" customHeight="1" x14ac:dyDescent="0.25">
      <c r="A831" s="7" t="s">
        <v>3927</v>
      </c>
      <c r="B831" s="19" t="s">
        <v>3928</v>
      </c>
      <c r="C831" s="19" t="s">
        <v>3929</v>
      </c>
      <c r="D831" s="12" t="s">
        <v>4032</v>
      </c>
      <c r="E831" s="9">
        <v>17.5</v>
      </c>
      <c r="F831" s="10">
        <v>0.2</v>
      </c>
      <c r="G831" s="11">
        <f>E831*80%</f>
        <v>14</v>
      </c>
      <c r="H831" s="9" t="s">
        <v>2</v>
      </c>
    </row>
    <row r="832" spans="1:8" ht="20.100000000000001" customHeight="1" x14ac:dyDescent="0.25">
      <c r="A832" s="7" t="s">
        <v>2499</v>
      </c>
      <c r="B832" s="19" t="s">
        <v>2500</v>
      </c>
      <c r="C832" s="19" t="s">
        <v>2501</v>
      </c>
      <c r="D832" s="12" t="s">
        <v>4032</v>
      </c>
      <c r="E832" s="9">
        <v>55</v>
      </c>
      <c r="F832" s="10">
        <v>0.2</v>
      </c>
      <c r="G832" s="11">
        <f>E832*80%</f>
        <v>44</v>
      </c>
      <c r="H832" s="9" t="s">
        <v>2</v>
      </c>
    </row>
    <row r="833" spans="1:8" ht="20.100000000000001" customHeight="1" x14ac:dyDescent="0.25">
      <c r="A833" s="7" t="s">
        <v>2571</v>
      </c>
      <c r="B833" s="19" t="s">
        <v>2572</v>
      </c>
      <c r="C833" s="19" t="s">
        <v>2573</v>
      </c>
      <c r="D833" s="12" t="s">
        <v>4032</v>
      </c>
      <c r="E833" s="9">
        <v>19.95</v>
      </c>
      <c r="F833" s="10">
        <v>0.2</v>
      </c>
      <c r="G833" s="11">
        <f>E833*80%</f>
        <v>15.96</v>
      </c>
      <c r="H833" s="9" t="s">
        <v>2</v>
      </c>
    </row>
    <row r="834" spans="1:8" ht="20.100000000000001" customHeight="1" x14ac:dyDescent="0.25">
      <c r="A834" s="7" t="s">
        <v>3876</v>
      </c>
      <c r="B834" s="19" t="s">
        <v>3877</v>
      </c>
      <c r="C834" s="19" t="s">
        <v>3878</v>
      </c>
      <c r="D834" s="12" t="s">
        <v>4032</v>
      </c>
      <c r="E834" s="9">
        <v>15</v>
      </c>
      <c r="F834" s="13">
        <v>0.4</v>
      </c>
      <c r="G834" s="11">
        <f>E834*60%</f>
        <v>9</v>
      </c>
      <c r="H834" s="9" t="s">
        <v>2</v>
      </c>
    </row>
    <row r="835" spans="1:8" ht="20.100000000000001" customHeight="1" x14ac:dyDescent="0.25">
      <c r="A835" s="7" t="s">
        <v>2437</v>
      </c>
      <c r="B835" s="19" t="s">
        <v>2438</v>
      </c>
      <c r="C835" s="19" t="s">
        <v>2439</v>
      </c>
      <c r="D835" s="12" t="s">
        <v>4032</v>
      </c>
      <c r="E835" s="9">
        <v>25</v>
      </c>
      <c r="F835" s="10">
        <v>0.2</v>
      </c>
      <c r="G835" s="11">
        <f>E835*80%</f>
        <v>20</v>
      </c>
      <c r="H835" s="9" t="s">
        <v>2</v>
      </c>
    </row>
    <row r="836" spans="1:8" ht="20.100000000000001" customHeight="1" x14ac:dyDescent="0.25">
      <c r="A836" s="7" t="s">
        <v>1095</v>
      </c>
      <c r="B836" s="19" t="s">
        <v>1096</v>
      </c>
      <c r="C836" s="19" t="s">
        <v>1097</v>
      </c>
      <c r="D836" s="9" t="s">
        <v>4029</v>
      </c>
      <c r="E836" s="12">
        <v>55</v>
      </c>
      <c r="F836" s="10">
        <v>0.25</v>
      </c>
      <c r="G836" s="11">
        <f>E836*75%</f>
        <v>41.25</v>
      </c>
      <c r="H836" s="9" t="s">
        <v>3937</v>
      </c>
    </row>
    <row r="837" spans="1:8" ht="20.100000000000001" customHeight="1" x14ac:dyDescent="0.25">
      <c r="A837" s="7" t="s">
        <v>952</v>
      </c>
      <c r="B837" s="19" t="s">
        <v>953</v>
      </c>
      <c r="C837" s="19" t="s">
        <v>954</v>
      </c>
      <c r="D837" s="9" t="s">
        <v>4029</v>
      </c>
      <c r="E837" s="9">
        <v>50</v>
      </c>
      <c r="F837" s="10">
        <v>0.25</v>
      </c>
      <c r="G837" s="11">
        <f>E837*75%</f>
        <v>37.5</v>
      </c>
      <c r="H837" s="9" t="s">
        <v>3937</v>
      </c>
    </row>
    <row r="838" spans="1:8" ht="20.100000000000001" customHeight="1" x14ac:dyDescent="0.25">
      <c r="A838" s="7" t="s">
        <v>3027</v>
      </c>
      <c r="B838" s="19" t="s">
        <v>3028</v>
      </c>
      <c r="C838" s="19" t="s">
        <v>3029</v>
      </c>
      <c r="D838" s="9" t="s">
        <v>4029</v>
      </c>
      <c r="E838" s="9">
        <v>65</v>
      </c>
      <c r="F838" s="10">
        <v>0.3</v>
      </c>
      <c r="G838" s="11">
        <f>E838*70%</f>
        <v>45.5</v>
      </c>
      <c r="H838" s="9" t="s">
        <v>3937</v>
      </c>
    </row>
    <row r="839" spans="1:8" ht="20.100000000000001" customHeight="1" x14ac:dyDescent="0.25">
      <c r="A839" s="7" t="s">
        <v>955</v>
      </c>
      <c r="B839" s="19" t="s">
        <v>956</v>
      </c>
      <c r="C839" s="19" t="s">
        <v>957</v>
      </c>
      <c r="D839" s="9" t="s">
        <v>4029</v>
      </c>
      <c r="E839" s="9">
        <v>80</v>
      </c>
      <c r="F839" s="10">
        <v>0.25</v>
      </c>
      <c r="G839" s="11">
        <f>E839*75%</f>
        <v>60</v>
      </c>
      <c r="H839" s="9" t="s">
        <v>3937</v>
      </c>
    </row>
    <row r="840" spans="1:8" ht="20.100000000000001" customHeight="1" x14ac:dyDescent="0.25">
      <c r="A840" s="7" t="s">
        <v>2472</v>
      </c>
      <c r="B840" s="19" t="s">
        <v>2473</v>
      </c>
      <c r="C840" s="19" t="s">
        <v>2474</v>
      </c>
      <c r="D840" s="9" t="s">
        <v>4029</v>
      </c>
      <c r="E840" s="9">
        <v>40</v>
      </c>
      <c r="F840" s="10">
        <v>0.2</v>
      </c>
      <c r="G840" s="11">
        <f>E840*80%</f>
        <v>32</v>
      </c>
      <c r="H840" s="9" t="s">
        <v>2</v>
      </c>
    </row>
    <row r="841" spans="1:8" ht="20.100000000000001" customHeight="1" x14ac:dyDescent="0.25">
      <c r="A841" s="7" t="s">
        <v>3030</v>
      </c>
      <c r="B841" s="19" t="s">
        <v>3031</v>
      </c>
      <c r="C841" s="19" t="s">
        <v>3032</v>
      </c>
      <c r="D841" s="9" t="s">
        <v>4029</v>
      </c>
      <c r="E841" s="9">
        <v>65</v>
      </c>
      <c r="F841" s="10">
        <v>0.3</v>
      </c>
      <c r="G841" s="11">
        <f>E841*70%</f>
        <v>45.5</v>
      </c>
      <c r="H841" s="9" t="s">
        <v>3937</v>
      </c>
    </row>
    <row r="842" spans="1:8" ht="20.100000000000001" customHeight="1" x14ac:dyDescent="0.25">
      <c r="A842" s="7" t="s">
        <v>3102</v>
      </c>
      <c r="B842" s="19" t="s">
        <v>3103</v>
      </c>
      <c r="C842" s="19" t="s">
        <v>3104</v>
      </c>
      <c r="D842" s="9" t="s">
        <v>4029</v>
      </c>
      <c r="E842" s="9">
        <v>75</v>
      </c>
      <c r="F842" s="10">
        <v>0.3</v>
      </c>
      <c r="G842" s="11">
        <f>E842*70%</f>
        <v>52.5</v>
      </c>
      <c r="H842" s="9" t="s">
        <v>3937</v>
      </c>
    </row>
    <row r="843" spans="1:8" ht="20.100000000000001" customHeight="1" x14ac:dyDescent="0.25">
      <c r="A843" s="7" t="s">
        <v>2272</v>
      </c>
      <c r="B843" s="19" t="s">
        <v>2273</v>
      </c>
      <c r="C843" s="19" t="s">
        <v>2274</v>
      </c>
      <c r="D843" s="9" t="s">
        <v>4029</v>
      </c>
      <c r="E843" s="9">
        <v>35</v>
      </c>
      <c r="F843" s="10">
        <v>0.2</v>
      </c>
      <c r="G843" s="11">
        <f>E843*80%</f>
        <v>28</v>
      </c>
      <c r="H843" s="9" t="s">
        <v>2</v>
      </c>
    </row>
    <row r="844" spans="1:8" ht="20.100000000000001" customHeight="1" x14ac:dyDescent="0.25">
      <c r="A844" s="7" t="s">
        <v>1104</v>
      </c>
      <c r="B844" s="19" t="s">
        <v>1105</v>
      </c>
      <c r="C844" s="19" t="s">
        <v>1106</v>
      </c>
      <c r="D844" s="9" t="s">
        <v>4029</v>
      </c>
      <c r="E844" s="9">
        <v>50</v>
      </c>
      <c r="F844" s="10">
        <v>0.25</v>
      </c>
      <c r="G844" s="11">
        <f>E844*75%</f>
        <v>37.5</v>
      </c>
      <c r="H844" s="9" t="s">
        <v>3937</v>
      </c>
    </row>
    <row r="845" spans="1:8" ht="20.100000000000001" customHeight="1" x14ac:dyDescent="0.25">
      <c r="A845" s="7" t="s">
        <v>1059</v>
      </c>
      <c r="B845" s="19" t="s">
        <v>1060</v>
      </c>
      <c r="C845" s="19" t="s">
        <v>1061</v>
      </c>
      <c r="D845" s="9" t="s">
        <v>4029</v>
      </c>
      <c r="E845" s="9">
        <v>90</v>
      </c>
      <c r="F845" s="10">
        <v>0.25</v>
      </c>
      <c r="G845" s="11">
        <f>E845*75%</f>
        <v>67.5</v>
      </c>
      <c r="H845" s="9" t="s">
        <v>3937</v>
      </c>
    </row>
    <row r="846" spans="1:8" ht="20.100000000000001" customHeight="1" x14ac:dyDescent="0.25">
      <c r="A846" s="7" t="s">
        <v>2475</v>
      </c>
      <c r="B846" s="19" t="s">
        <v>2476</v>
      </c>
      <c r="C846" s="19" t="s">
        <v>2477</v>
      </c>
      <c r="D846" s="9" t="s">
        <v>4029</v>
      </c>
      <c r="E846" s="9">
        <v>40</v>
      </c>
      <c r="F846" s="10">
        <v>0.2</v>
      </c>
      <c r="G846" s="11">
        <f>E846*80%</f>
        <v>32</v>
      </c>
      <c r="H846" s="9" t="s">
        <v>2</v>
      </c>
    </row>
    <row r="847" spans="1:8" ht="20.100000000000001" customHeight="1" x14ac:dyDescent="0.25">
      <c r="A847" s="7" t="s">
        <v>2478</v>
      </c>
      <c r="B847" s="19" t="s">
        <v>2479</v>
      </c>
      <c r="C847" s="19" t="s">
        <v>2480</v>
      </c>
      <c r="D847" s="9" t="s">
        <v>4029</v>
      </c>
      <c r="E847" s="9">
        <v>55</v>
      </c>
      <c r="F847" s="10">
        <v>0.2</v>
      </c>
      <c r="G847" s="11">
        <f>E847*80%</f>
        <v>44</v>
      </c>
      <c r="H847" s="9" t="s">
        <v>2</v>
      </c>
    </row>
    <row r="848" spans="1:8" ht="20.100000000000001" customHeight="1" x14ac:dyDescent="0.25">
      <c r="A848" s="7" t="s">
        <v>590</v>
      </c>
      <c r="B848" s="19" t="s">
        <v>591</v>
      </c>
      <c r="C848" s="19" t="s">
        <v>592</v>
      </c>
      <c r="D848" s="9" t="s">
        <v>4029</v>
      </c>
      <c r="E848" s="9">
        <v>47</v>
      </c>
      <c r="F848" s="10">
        <v>0.75</v>
      </c>
      <c r="G848" s="11">
        <f>E848*25%</f>
        <v>11.75</v>
      </c>
      <c r="H848" s="9" t="s">
        <v>3937</v>
      </c>
    </row>
    <row r="849" spans="1:8" ht="20.100000000000001" customHeight="1" x14ac:dyDescent="0.25">
      <c r="A849" s="7" t="s">
        <v>1865</v>
      </c>
      <c r="B849" s="19" t="s">
        <v>1866</v>
      </c>
      <c r="C849" s="19" t="s">
        <v>1867</v>
      </c>
      <c r="D849" s="9" t="s">
        <v>4029</v>
      </c>
      <c r="E849" s="9">
        <v>14.9</v>
      </c>
      <c r="F849" s="10">
        <v>0.18</v>
      </c>
      <c r="G849" s="11">
        <f>E849*82%</f>
        <v>12.218</v>
      </c>
      <c r="H849" s="9" t="s">
        <v>66</v>
      </c>
    </row>
    <row r="850" spans="1:8" ht="20.100000000000001" customHeight="1" x14ac:dyDescent="0.25">
      <c r="A850" s="7" t="s">
        <v>1871</v>
      </c>
      <c r="B850" s="19" t="s">
        <v>1872</v>
      </c>
      <c r="C850" s="19" t="s">
        <v>1873</v>
      </c>
      <c r="D850" s="9" t="s">
        <v>4029</v>
      </c>
      <c r="E850" s="9">
        <v>14.9</v>
      </c>
      <c r="F850" s="10">
        <v>0.18</v>
      </c>
      <c r="G850" s="11">
        <f>E850*82%</f>
        <v>12.218</v>
      </c>
      <c r="H850" s="9" t="s">
        <v>66</v>
      </c>
    </row>
    <row r="851" spans="1:8" ht="20.100000000000001" customHeight="1" x14ac:dyDescent="0.25">
      <c r="A851" s="7" t="s">
        <v>1874</v>
      </c>
      <c r="B851" s="19" t="s">
        <v>1875</v>
      </c>
      <c r="C851" s="19" t="s">
        <v>1876</v>
      </c>
      <c r="D851" s="9" t="s">
        <v>4029</v>
      </c>
      <c r="E851" s="9">
        <v>14.9</v>
      </c>
      <c r="F851" s="10">
        <v>0.18</v>
      </c>
      <c r="G851" s="11">
        <f>E851*82%</f>
        <v>12.218</v>
      </c>
      <c r="H851" s="9" t="s">
        <v>66</v>
      </c>
    </row>
    <row r="852" spans="1:8" ht="20.100000000000001" customHeight="1" x14ac:dyDescent="0.25">
      <c r="A852" s="7" t="s">
        <v>1868</v>
      </c>
      <c r="B852" s="19" t="s">
        <v>1869</v>
      </c>
      <c r="C852" s="19" t="s">
        <v>1870</v>
      </c>
      <c r="D852" s="9" t="s">
        <v>4029</v>
      </c>
      <c r="E852" s="9">
        <v>14.9</v>
      </c>
      <c r="F852" s="10">
        <v>0.18</v>
      </c>
      <c r="G852" s="11">
        <f>E852*82%</f>
        <v>12.218</v>
      </c>
      <c r="H852" s="9" t="s">
        <v>66</v>
      </c>
    </row>
    <row r="853" spans="1:8" ht="20.100000000000001" customHeight="1" x14ac:dyDescent="0.25">
      <c r="A853" s="7" t="s">
        <v>926</v>
      </c>
      <c r="B853" s="19" t="s">
        <v>927</v>
      </c>
      <c r="C853" s="19" t="s">
        <v>928</v>
      </c>
      <c r="D853" s="9" t="s">
        <v>4029</v>
      </c>
      <c r="E853" s="9">
        <v>65</v>
      </c>
      <c r="F853" s="10">
        <v>0.25</v>
      </c>
      <c r="G853" s="11">
        <f>E853*75%</f>
        <v>48.75</v>
      </c>
      <c r="H853" s="9" t="s">
        <v>3937</v>
      </c>
    </row>
    <row r="854" spans="1:8" ht="20.100000000000001" customHeight="1" x14ac:dyDescent="0.25">
      <c r="A854" s="7" t="s">
        <v>958</v>
      </c>
      <c r="B854" s="19" t="s">
        <v>959</v>
      </c>
      <c r="C854" s="19" t="s">
        <v>960</v>
      </c>
      <c r="D854" s="9" t="s">
        <v>4029</v>
      </c>
      <c r="E854" s="9">
        <v>20</v>
      </c>
      <c r="F854" s="10">
        <v>0.25</v>
      </c>
      <c r="G854" s="11">
        <f>E854*75%</f>
        <v>15</v>
      </c>
      <c r="H854" s="9" t="s">
        <v>3937</v>
      </c>
    </row>
    <row r="855" spans="1:8" ht="20.100000000000001" customHeight="1" x14ac:dyDescent="0.25">
      <c r="A855" s="7" t="s">
        <v>970</v>
      </c>
      <c r="B855" s="19" t="s">
        <v>971</v>
      </c>
      <c r="C855" s="19" t="s">
        <v>972</v>
      </c>
      <c r="D855" s="9" t="s">
        <v>4029</v>
      </c>
      <c r="E855" s="9">
        <v>45</v>
      </c>
      <c r="F855" s="10">
        <v>0.25</v>
      </c>
      <c r="G855" s="11">
        <f>E855*75%</f>
        <v>33.75</v>
      </c>
      <c r="H855" s="9" t="s">
        <v>3937</v>
      </c>
    </row>
    <row r="856" spans="1:8" ht="20.100000000000001" customHeight="1" x14ac:dyDescent="0.25">
      <c r="A856" s="7" t="s">
        <v>3623</v>
      </c>
      <c r="B856" s="19" t="s">
        <v>3624</v>
      </c>
      <c r="C856" s="19" t="s">
        <v>3625</v>
      </c>
      <c r="D856" s="9" t="s">
        <v>4029</v>
      </c>
      <c r="E856" s="9">
        <v>19.989999999999998</v>
      </c>
      <c r="F856" s="10">
        <v>0.2</v>
      </c>
      <c r="G856" s="11">
        <f>E856*80%</f>
        <v>15.991999999999999</v>
      </c>
      <c r="H856" s="9" t="s">
        <v>3937</v>
      </c>
    </row>
    <row r="857" spans="1:8" ht="20.100000000000001" customHeight="1" x14ac:dyDescent="0.25">
      <c r="A857" s="7" t="s">
        <v>1089</v>
      </c>
      <c r="B857" s="19" t="s">
        <v>1090</v>
      </c>
      <c r="C857" s="19" t="s">
        <v>1091</v>
      </c>
      <c r="D857" s="9" t="s">
        <v>4029</v>
      </c>
      <c r="E857" s="9">
        <v>50</v>
      </c>
      <c r="F857" s="10">
        <v>0.25</v>
      </c>
      <c r="G857" s="11">
        <f>E857*75%</f>
        <v>37.5</v>
      </c>
      <c r="H857" s="9" t="s">
        <v>3937</v>
      </c>
    </row>
    <row r="858" spans="1:8" ht="20.100000000000001" customHeight="1" x14ac:dyDescent="0.25">
      <c r="A858" s="7" t="s">
        <v>3476</v>
      </c>
      <c r="B858" s="19" t="s">
        <v>3477</v>
      </c>
      <c r="C858" s="19" t="s">
        <v>3478</v>
      </c>
      <c r="D858" s="9" t="s">
        <v>4029</v>
      </c>
      <c r="E858" s="9">
        <v>39.950000000000003</v>
      </c>
      <c r="F858" s="10">
        <v>0.2</v>
      </c>
      <c r="G858" s="11">
        <f>E858*80%</f>
        <v>31.960000000000004</v>
      </c>
      <c r="H858" s="9" t="s">
        <v>3937</v>
      </c>
    </row>
    <row r="859" spans="1:8" ht="20.100000000000001" customHeight="1" x14ac:dyDescent="0.25">
      <c r="A859" s="7" t="s">
        <v>2490</v>
      </c>
      <c r="B859" s="19" t="s">
        <v>2491</v>
      </c>
      <c r="C859" s="19" t="s">
        <v>2492</v>
      </c>
      <c r="D859" s="9" t="s">
        <v>4029</v>
      </c>
      <c r="E859" s="9">
        <v>10.95</v>
      </c>
      <c r="F859" s="10">
        <v>0.2</v>
      </c>
      <c r="G859" s="11">
        <f>E859*80%</f>
        <v>8.76</v>
      </c>
      <c r="H859" s="9" t="s">
        <v>2</v>
      </c>
    </row>
    <row r="860" spans="1:8" ht="20.100000000000001" customHeight="1" x14ac:dyDescent="0.25">
      <c r="A860" s="7" t="s">
        <v>2398</v>
      </c>
      <c r="B860" s="19" t="s">
        <v>2399</v>
      </c>
      <c r="C860" s="19" t="s">
        <v>2400</v>
      </c>
      <c r="D860" s="9" t="s">
        <v>4029</v>
      </c>
      <c r="E860" s="9">
        <v>10.95</v>
      </c>
      <c r="F860" s="10">
        <v>0.2</v>
      </c>
      <c r="G860" s="11">
        <f>E860*80%</f>
        <v>8.76</v>
      </c>
      <c r="H860" s="9" t="s">
        <v>2</v>
      </c>
    </row>
    <row r="861" spans="1:8" ht="20.100000000000001" customHeight="1" x14ac:dyDescent="0.25">
      <c r="A861" s="7" t="s">
        <v>2362</v>
      </c>
      <c r="B861" s="19" t="s">
        <v>2363</v>
      </c>
      <c r="C861" s="19" t="s">
        <v>2364</v>
      </c>
      <c r="D861" s="9" t="s">
        <v>4029</v>
      </c>
      <c r="E861" s="9">
        <v>10.95</v>
      </c>
      <c r="F861" s="10">
        <v>0.2</v>
      </c>
      <c r="G861" s="11">
        <f>E861*80%</f>
        <v>8.76</v>
      </c>
      <c r="H861" s="9" t="s">
        <v>2</v>
      </c>
    </row>
    <row r="862" spans="1:8" ht="20.100000000000001" customHeight="1" x14ac:dyDescent="0.25">
      <c r="A862" s="7" t="s">
        <v>2493</v>
      </c>
      <c r="B862" s="19" t="s">
        <v>2494</v>
      </c>
      <c r="C862" s="19" t="s">
        <v>2495</v>
      </c>
      <c r="D862" s="9" t="s">
        <v>4029</v>
      </c>
      <c r="E862" s="9">
        <v>10.95</v>
      </c>
      <c r="F862" s="10">
        <v>0.2</v>
      </c>
      <c r="G862" s="11">
        <f>E862*80%</f>
        <v>8.76</v>
      </c>
      <c r="H862" s="9" t="s">
        <v>2</v>
      </c>
    </row>
    <row r="863" spans="1:8" ht="20.100000000000001" customHeight="1" x14ac:dyDescent="0.25">
      <c r="A863" s="7" t="s">
        <v>500</v>
      </c>
      <c r="B863" s="19" t="s">
        <v>501</v>
      </c>
      <c r="C863" s="19" t="s">
        <v>502</v>
      </c>
      <c r="D863" s="9" t="s">
        <v>4029</v>
      </c>
      <c r="E863" s="9">
        <v>65</v>
      </c>
      <c r="F863" s="10">
        <v>0.52</v>
      </c>
      <c r="G863" s="11">
        <f>E863*48%</f>
        <v>31.2</v>
      </c>
      <c r="H863" s="9" t="s">
        <v>3937</v>
      </c>
    </row>
    <row r="864" spans="1:8" ht="20.100000000000001" customHeight="1" x14ac:dyDescent="0.25">
      <c r="A864" s="7" t="s">
        <v>1098</v>
      </c>
      <c r="B864" s="19" t="s">
        <v>1099</v>
      </c>
      <c r="C864" s="19" t="s">
        <v>1100</v>
      </c>
      <c r="D864" s="9" t="s">
        <v>4029</v>
      </c>
      <c r="E864" s="9">
        <v>60</v>
      </c>
      <c r="F864" s="10">
        <v>0.25</v>
      </c>
      <c r="G864" s="11">
        <f>E864*75%</f>
        <v>45</v>
      </c>
      <c r="H864" s="9" t="s">
        <v>3937</v>
      </c>
    </row>
    <row r="865" spans="1:8" ht="20.100000000000001" customHeight="1" x14ac:dyDescent="0.25">
      <c r="A865" s="7" t="s">
        <v>3686</v>
      </c>
      <c r="B865" s="19" t="s">
        <v>3687</v>
      </c>
      <c r="C865" s="19" t="s">
        <v>3688</v>
      </c>
      <c r="D865" s="9" t="s">
        <v>4029</v>
      </c>
      <c r="E865" s="9">
        <v>55</v>
      </c>
      <c r="F865" s="10">
        <v>0.2</v>
      </c>
      <c r="G865" s="11">
        <f>E865*80%</f>
        <v>44</v>
      </c>
      <c r="H865" s="9" t="s">
        <v>3937</v>
      </c>
    </row>
    <row r="866" spans="1:8" ht="20.100000000000001" customHeight="1" x14ac:dyDescent="0.25">
      <c r="A866" s="7" t="s">
        <v>1116</v>
      </c>
      <c r="B866" s="19" t="s">
        <v>1117</v>
      </c>
      <c r="C866" s="19" t="s">
        <v>1118</v>
      </c>
      <c r="D866" s="9" t="s">
        <v>4029</v>
      </c>
      <c r="E866" s="9">
        <v>60</v>
      </c>
      <c r="F866" s="10">
        <v>0.25</v>
      </c>
      <c r="G866" s="11">
        <f>E866*75%</f>
        <v>45</v>
      </c>
      <c r="H866" s="9" t="s">
        <v>3937</v>
      </c>
    </row>
    <row r="867" spans="1:8" ht="20.100000000000001" customHeight="1" x14ac:dyDescent="0.25">
      <c r="A867" s="7" t="s">
        <v>3632</v>
      </c>
      <c r="B867" s="19" t="s">
        <v>3633</v>
      </c>
      <c r="C867" s="19" t="s">
        <v>3634</v>
      </c>
      <c r="D867" s="9" t="s">
        <v>4029</v>
      </c>
      <c r="E867" s="9">
        <v>55</v>
      </c>
      <c r="F867" s="10">
        <v>0.2</v>
      </c>
      <c r="G867" s="11">
        <f>E867*80%</f>
        <v>44</v>
      </c>
      <c r="H867" s="9" t="s">
        <v>3937</v>
      </c>
    </row>
    <row r="868" spans="1:8" ht="20.100000000000001" customHeight="1" x14ac:dyDescent="0.25">
      <c r="A868" s="7" t="s">
        <v>3293</v>
      </c>
      <c r="B868" s="19" t="s">
        <v>3294</v>
      </c>
      <c r="C868" s="19" t="s">
        <v>3295</v>
      </c>
      <c r="D868" s="9" t="s">
        <v>4029</v>
      </c>
      <c r="E868" s="9">
        <v>22.5</v>
      </c>
      <c r="F868" s="10">
        <v>0.2</v>
      </c>
      <c r="G868" s="11">
        <f>E868*80%</f>
        <v>18</v>
      </c>
      <c r="H868" s="9" t="s">
        <v>2</v>
      </c>
    </row>
    <row r="869" spans="1:8" ht="20.100000000000001" customHeight="1" x14ac:dyDescent="0.25">
      <c r="A869" s="7" t="s">
        <v>1068</v>
      </c>
      <c r="B869" s="19" t="s">
        <v>1069</v>
      </c>
      <c r="C869" s="19" t="s">
        <v>1070</v>
      </c>
      <c r="D869" s="9" t="s">
        <v>4029</v>
      </c>
      <c r="E869" s="9">
        <v>40</v>
      </c>
      <c r="F869" s="10">
        <v>0.25</v>
      </c>
      <c r="G869" s="11">
        <f>E869*75%</f>
        <v>30</v>
      </c>
      <c r="H869" s="9" t="s">
        <v>3937</v>
      </c>
    </row>
    <row r="870" spans="1:8" ht="20.100000000000001" customHeight="1" x14ac:dyDescent="0.25">
      <c r="A870" s="7" t="s">
        <v>691</v>
      </c>
      <c r="B870" s="19" t="s">
        <v>692</v>
      </c>
      <c r="C870" s="19" t="s">
        <v>693</v>
      </c>
      <c r="D870" s="9" t="s">
        <v>4029</v>
      </c>
      <c r="E870" s="9">
        <v>17</v>
      </c>
      <c r="F870" s="10">
        <v>0.45</v>
      </c>
      <c r="G870" s="11">
        <f t="shared" ref="G870:G889" si="21">E870*55%</f>
        <v>9.3500000000000014</v>
      </c>
      <c r="H870" s="9" t="s">
        <v>3937</v>
      </c>
    </row>
    <row r="871" spans="1:8" ht="20.100000000000001" customHeight="1" x14ac:dyDescent="0.25">
      <c r="A871" s="7" t="s">
        <v>575</v>
      </c>
      <c r="B871" s="19" t="s">
        <v>576</v>
      </c>
      <c r="C871" s="19" t="s">
        <v>577</v>
      </c>
      <c r="D871" s="9" t="s">
        <v>4029</v>
      </c>
      <c r="E871" s="9">
        <v>17</v>
      </c>
      <c r="F871" s="10">
        <v>0.45</v>
      </c>
      <c r="G871" s="11">
        <f t="shared" si="21"/>
        <v>9.3500000000000014</v>
      </c>
      <c r="H871" s="9" t="s">
        <v>3937</v>
      </c>
    </row>
    <row r="872" spans="1:8" ht="20.100000000000001" customHeight="1" x14ac:dyDescent="0.25">
      <c r="A872" s="7" t="s">
        <v>629</v>
      </c>
      <c r="B872" s="19" t="s">
        <v>630</v>
      </c>
      <c r="C872" s="19" t="s">
        <v>631</v>
      </c>
      <c r="D872" s="9" t="s">
        <v>4029</v>
      </c>
      <c r="E872" s="9">
        <v>17</v>
      </c>
      <c r="F872" s="10">
        <v>0.55000000000000004</v>
      </c>
      <c r="G872" s="11">
        <f t="shared" si="21"/>
        <v>9.3500000000000014</v>
      </c>
      <c r="H872" s="9" t="s">
        <v>3937</v>
      </c>
    </row>
    <row r="873" spans="1:8" ht="20.100000000000001" customHeight="1" x14ac:dyDescent="0.25">
      <c r="A873" s="7" t="s">
        <v>657</v>
      </c>
      <c r="B873" s="19" t="s">
        <v>658</v>
      </c>
      <c r="C873" s="19" t="s">
        <v>632</v>
      </c>
      <c r="D873" s="9" t="s">
        <v>4029</v>
      </c>
      <c r="E873" s="9">
        <v>17</v>
      </c>
      <c r="F873" s="10">
        <v>0.45</v>
      </c>
      <c r="G873" s="11">
        <f t="shared" si="21"/>
        <v>9.3500000000000014</v>
      </c>
      <c r="H873" s="9" t="s">
        <v>3937</v>
      </c>
    </row>
    <row r="874" spans="1:8" ht="20.100000000000001" customHeight="1" x14ac:dyDescent="0.25">
      <c r="A874" s="7" t="s">
        <v>659</v>
      </c>
      <c r="B874" s="19" t="s">
        <v>660</v>
      </c>
      <c r="C874" s="19" t="s">
        <v>661</v>
      </c>
      <c r="D874" s="9" t="s">
        <v>4029</v>
      </c>
      <c r="E874" s="9">
        <v>17</v>
      </c>
      <c r="F874" s="10">
        <v>0.45</v>
      </c>
      <c r="G874" s="11">
        <f t="shared" si="21"/>
        <v>9.3500000000000014</v>
      </c>
      <c r="H874" s="9" t="s">
        <v>3937</v>
      </c>
    </row>
    <row r="875" spans="1:8" ht="20.100000000000001" customHeight="1" x14ac:dyDescent="0.25">
      <c r="A875" s="7" t="s">
        <v>662</v>
      </c>
      <c r="B875" s="19" t="s">
        <v>663</v>
      </c>
      <c r="C875" s="19" t="s">
        <v>664</v>
      </c>
      <c r="D875" s="9" t="s">
        <v>4029</v>
      </c>
      <c r="E875" s="9">
        <v>17</v>
      </c>
      <c r="F875" s="10">
        <v>0.45</v>
      </c>
      <c r="G875" s="11">
        <f t="shared" si="21"/>
        <v>9.3500000000000014</v>
      </c>
      <c r="H875" s="9" t="s">
        <v>3937</v>
      </c>
    </row>
    <row r="876" spans="1:8" ht="20.100000000000001" customHeight="1" x14ac:dyDescent="0.25">
      <c r="A876" s="7" t="s">
        <v>665</v>
      </c>
      <c r="B876" s="19" t="s">
        <v>666</v>
      </c>
      <c r="C876" s="19" t="s">
        <v>667</v>
      </c>
      <c r="D876" s="9" t="s">
        <v>4029</v>
      </c>
      <c r="E876" s="9">
        <v>17</v>
      </c>
      <c r="F876" s="10">
        <v>0.45</v>
      </c>
      <c r="G876" s="11">
        <f t="shared" si="21"/>
        <v>9.3500000000000014</v>
      </c>
      <c r="H876" s="9" t="s">
        <v>3937</v>
      </c>
    </row>
    <row r="877" spans="1:8" ht="20.100000000000001" customHeight="1" x14ac:dyDescent="0.25">
      <c r="A877" s="7" t="s">
        <v>668</v>
      </c>
      <c r="B877" s="19" t="s">
        <v>669</v>
      </c>
      <c r="C877" s="19" t="s">
        <v>670</v>
      </c>
      <c r="D877" s="9" t="s">
        <v>4029</v>
      </c>
      <c r="E877" s="9">
        <v>17</v>
      </c>
      <c r="F877" s="10">
        <v>0.45</v>
      </c>
      <c r="G877" s="11">
        <f t="shared" si="21"/>
        <v>9.3500000000000014</v>
      </c>
      <c r="H877" s="9" t="s">
        <v>3937</v>
      </c>
    </row>
    <row r="878" spans="1:8" ht="20.100000000000001" customHeight="1" x14ac:dyDescent="0.25">
      <c r="A878" s="7" t="s">
        <v>673</v>
      </c>
      <c r="B878" s="19" t="s">
        <v>674</v>
      </c>
      <c r="C878" s="19" t="s">
        <v>675</v>
      </c>
      <c r="D878" s="9" t="s">
        <v>4029</v>
      </c>
      <c r="E878" s="9">
        <v>17</v>
      </c>
      <c r="F878" s="10">
        <v>0.45</v>
      </c>
      <c r="G878" s="11">
        <f t="shared" si="21"/>
        <v>9.3500000000000014</v>
      </c>
      <c r="H878" s="9" t="s">
        <v>3937</v>
      </c>
    </row>
    <row r="879" spans="1:8" ht="20.100000000000001" customHeight="1" x14ac:dyDescent="0.25">
      <c r="A879" s="7" t="s">
        <v>679</v>
      </c>
      <c r="B879" s="19" t="s">
        <v>680</v>
      </c>
      <c r="C879" s="19" t="s">
        <v>681</v>
      </c>
      <c r="D879" s="9" t="s">
        <v>4029</v>
      </c>
      <c r="E879" s="9">
        <v>17</v>
      </c>
      <c r="F879" s="10">
        <v>0.45</v>
      </c>
      <c r="G879" s="11">
        <f t="shared" si="21"/>
        <v>9.3500000000000014</v>
      </c>
      <c r="H879" s="9" t="s">
        <v>3937</v>
      </c>
    </row>
    <row r="880" spans="1:8" ht="20.100000000000001" customHeight="1" x14ac:dyDescent="0.25">
      <c r="A880" s="7" t="s">
        <v>682</v>
      </c>
      <c r="B880" s="19" t="s">
        <v>683</v>
      </c>
      <c r="C880" s="19" t="s">
        <v>684</v>
      </c>
      <c r="D880" s="9" t="s">
        <v>4029</v>
      </c>
      <c r="E880" s="9">
        <v>17</v>
      </c>
      <c r="F880" s="10">
        <v>0.45</v>
      </c>
      <c r="G880" s="11">
        <f t="shared" si="21"/>
        <v>9.3500000000000014</v>
      </c>
      <c r="H880" s="9" t="s">
        <v>3937</v>
      </c>
    </row>
    <row r="881" spans="1:8" ht="20.100000000000001" customHeight="1" x14ac:dyDescent="0.25">
      <c r="A881" s="7" t="s">
        <v>685</v>
      </c>
      <c r="B881" s="19" t="s">
        <v>686</v>
      </c>
      <c r="C881" s="19" t="s">
        <v>687</v>
      </c>
      <c r="D881" s="9" t="s">
        <v>4029</v>
      </c>
      <c r="E881" s="9">
        <v>17</v>
      </c>
      <c r="F881" s="10">
        <v>0.45</v>
      </c>
      <c r="G881" s="11">
        <f t="shared" si="21"/>
        <v>9.3500000000000014</v>
      </c>
      <c r="H881" s="9" t="s">
        <v>3937</v>
      </c>
    </row>
    <row r="882" spans="1:8" ht="20.100000000000001" customHeight="1" x14ac:dyDescent="0.25">
      <c r="A882" s="7" t="s">
        <v>688</v>
      </c>
      <c r="B882" s="19" t="s">
        <v>689</v>
      </c>
      <c r="C882" s="19" t="s">
        <v>690</v>
      </c>
      <c r="D882" s="9" t="s">
        <v>4029</v>
      </c>
      <c r="E882" s="9">
        <v>17</v>
      </c>
      <c r="F882" s="10">
        <v>0.45</v>
      </c>
      <c r="G882" s="11">
        <f t="shared" si="21"/>
        <v>9.3500000000000014</v>
      </c>
      <c r="H882" s="9" t="s">
        <v>3937</v>
      </c>
    </row>
    <row r="883" spans="1:8" ht="20.100000000000001" customHeight="1" x14ac:dyDescent="0.25">
      <c r="A883" s="7" t="s">
        <v>694</v>
      </c>
      <c r="B883" s="19" t="s">
        <v>695</v>
      </c>
      <c r="C883" s="19" t="s">
        <v>696</v>
      </c>
      <c r="D883" s="9" t="s">
        <v>4029</v>
      </c>
      <c r="E883" s="9">
        <v>17</v>
      </c>
      <c r="F883" s="10">
        <v>0.45</v>
      </c>
      <c r="G883" s="11">
        <f t="shared" si="21"/>
        <v>9.3500000000000014</v>
      </c>
      <c r="H883" s="9" t="s">
        <v>3937</v>
      </c>
    </row>
    <row r="884" spans="1:8" ht="20.100000000000001" customHeight="1" x14ac:dyDescent="0.25">
      <c r="A884" s="7" t="s">
        <v>697</v>
      </c>
      <c r="B884" s="19" t="s">
        <v>698</v>
      </c>
      <c r="C884" s="19" t="s">
        <v>699</v>
      </c>
      <c r="D884" s="9" t="s">
        <v>4029</v>
      </c>
      <c r="E884" s="9">
        <v>17</v>
      </c>
      <c r="F884" s="10">
        <v>0.45</v>
      </c>
      <c r="G884" s="11">
        <f t="shared" si="21"/>
        <v>9.3500000000000014</v>
      </c>
      <c r="H884" s="9" t="s">
        <v>3937</v>
      </c>
    </row>
    <row r="885" spans="1:8" ht="20.100000000000001" customHeight="1" x14ac:dyDescent="0.25">
      <c r="A885" s="7" t="s">
        <v>739</v>
      </c>
      <c r="B885" s="19" t="s">
        <v>740</v>
      </c>
      <c r="C885" s="19" t="s">
        <v>741</v>
      </c>
      <c r="D885" s="9" t="s">
        <v>4029</v>
      </c>
      <c r="E885" s="9">
        <v>17</v>
      </c>
      <c r="F885" s="10">
        <v>0.45</v>
      </c>
      <c r="G885" s="11">
        <f t="shared" si="21"/>
        <v>9.3500000000000014</v>
      </c>
      <c r="H885" s="9" t="s">
        <v>3937</v>
      </c>
    </row>
    <row r="886" spans="1:8" ht="20.100000000000001" customHeight="1" x14ac:dyDescent="0.25">
      <c r="A886" s="7" t="s">
        <v>749</v>
      </c>
      <c r="B886" s="19" t="s">
        <v>750</v>
      </c>
      <c r="C886" s="19" t="s">
        <v>751</v>
      </c>
      <c r="D886" s="9" t="s">
        <v>4029</v>
      </c>
      <c r="E886" s="9">
        <v>17</v>
      </c>
      <c r="F886" s="10">
        <v>0.45</v>
      </c>
      <c r="G886" s="11">
        <f t="shared" si="21"/>
        <v>9.3500000000000014</v>
      </c>
      <c r="H886" s="9" t="s">
        <v>3937</v>
      </c>
    </row>
    <row r="887" spans="1:8" ht="20.100000000000001" customHeight="1" x14ac:dyDescent="0.25">
      <c r="A887" s="7" t="s">
        <v>752</v>
      </c>
      <c r="B887" s="19" t="s">
        <v>753</v>
      </c>
      <c r="C887" s="19" t="s">
        <v>754</v>
      </c>
      <c r="D887" s="9" t="s">
        <v>4029</v>
      </c>
      <c r="E887" s="9">
        <v>17</v>
      </c>
      <c r="F887" s="10">
        <v>0.45</v>
      </c>
      <c r="G887" s="11">
        <f t="shared" si="21"/>
        <v>9.3500000000000014</v>
      </c>
      <c r="H887" s="9" t="s">
        <v>3937</v>
      </c>
    </row>
    <row r="888" spans="1:8" ht="20.100000000000001" customHeight="1" x14ac:dyDescent="0.25">
      <c r="A888" s="7" t="s">
        <v>755</v>
      </c>
      <c r="B888" s="19" t="s">
        <v>756</v>
      </c>
      <c r="C888" s="19" t="s">
        <v>757</v>
      </c>
      <c r="D888" s="9" t="s">
        <v>4029</v>
      </c>
      <c r="E888" s="9">
        <v>17</v>
      </c>
      <c r="F888" s="10">
        <v>0.45</v>
      </c>
      <c r="G888" s="11">
        <f t="shared" si="21"/>
        <v>9.3500000000000014</v>
      </c>
      <c r="H888" s="9" t="s">
        <v>3937</v>
      </c>
    </row>
    <row r="889" spans="1:8" ht="20.100000000000001" customHeight="1" x14ac:dyDescent="0.25">
      <c r="A889" s="7" t="s">
        <v>758</v>
      </c>
      <c r="B889" s="19" t="s">
        <v>759</v>
      </c>
      <c r="C889" s="19" t="s">
        <v>760</v>
      </c>
      <c r="D889" s="9" t="s">
        <v>4029</v>
      </c>
      <c r="E889" s="9">
        <v>17</v>
      </c>
      <c r="F889" s="10">
        <v>0.45</v>
      </c>
      <c r="G889" s="11">
        <f t="shared" si="21"/>
        <v>9.3500000000000014</v>
      </c>
      <c r="H889" s="9" t="s">
        <v>3937</v>
      </c>
    </row>
    <row r="890" spans="1:8" ht="20.100000000000001" customHeight="1" x14ac:dyDescent="0.25">
      <c r="A890" s="7" t="s">
        <v>512</v>
      </c>
      <c r="B890" s="19" t="s">
        <v>513</v>
      </c>
      <c r="C890" s="19" t="s">
        <v>514</v>
      </c>
      <c r="D890" s="9" t="s">
        <v>4029</v>
      </c>
      <c r="E890" s="9">
        <v>17</v>
      </c>
      <c r="F890" s="10">
        <v>0.45</v>
      </c>
      <c r="G890" s="11">
        <v>9.35</v>
      </c>
      <c r="H890" s="9" t="s">
        <v>3937</v>
      </c>
    </row>
    <row r="891" spans="1:8" ht="20.100000000000001" customHeight="1" x14ac:dyDescent="0.25">
      <c r="A891" s="7" t="s">
        <v>515</v>
      </c>
      <c r="B891" s="19" t="s">
        <v>516</v>
      </c>
      <c r="C891" s="19" t="s">
        <v>517</v>
      </c>
      <c r="D891" s="9" t="s">
        <v>4029</v>
      </c>
      <c r="E891" s="9">
        <v>17</v>
      </c>
      <c r="F891" s="10">
        <v>0.45</v>
      </c>
      <c r="G891" s="11">
        <f>E891*55%</f>
        <v>9.3500000000000014</v>
      </c>
      <c r="H891" s="9" t="s">
        <v>3937</v>
      </c>
    </row>
    <row r="892" spans="1:8" ht="20.100000000000001" customHeight="1" x14ac:dyDescent="0.25">
      <c r="A892" s="7" t="s">
        <v>518</v>
      </c>
      <c r="B892" s="19" t="s">
        <v>519</v>
      </c>
      <c r="C892" s="19" t="s">
        <v>520</v>
      </c>
      <c r="D892" s="9" t="s">
        <v>4029</v>
      </c>
      <c r="E892" s="9">
        <v>17</v>
      </c>
      <c r="F892" s="10">
        <v>0.45</v>
      </c>
      <c r="G892" s="11">
        <v>9.35</v>
      </c>
      <c r="H892" s="9" t="s">
        <v>3937</v>
      </c>
    </row>
    <row r="893" spans="1:8" ht="20.100000000000001" customHeight="1" x14ac:dyDescent="0.25">
      <c r="A893" s="7" t="s">
        <v>554</v>
      </c>
      <c r="B893" s="19" t="s">
        <v>555</v>
      </c>
      <c r="C893" s="19" t="s">
        <v>556</v>
      </c>
      <c r="D893" s="9" t="s">
        <v>4029</v>
      </c>
      <c r="E893" s="9">
        <v>17</v>
      </c>
      <c r="F893" s="10">
        <v>0.45</v>
      </c>
      <c r="G893" s="11">
        <f t="shared" ref="G893:G899" si="22">E893*55%</f>
        <v>9.3500000000000014</v>
      </c>
      <c r="H893" s="9" t="s">
        <v>3937</v>
      </c>
    </row>
    <row r="894" spans="1:8" ht="20.100000000000001" customHeight="1" x14ac:dyDescent="0.25">
      <c r="A894" s="7" t="s">
        <v>557</v>
      </c>
      <c r="B894" s="19" t="s">
        <v>558</v>
      </c>
      <c r="C894" s="19" t="s">
        <v>559</v>
      </c>
      <c r="D894" s="9" t="s">
        <v>4029</v>
      </c>
      <c r="E894" s="9">
        <v>17</v>
      </c>
      <c r="F894" s="10">
        <v>0.45</v>
      </c>
      <c r="G894" s="11">
        <f t="shared" si="22"/>
        <v>9.3500000000000014</v>
      </c>
      <c r="H894" s="9" t="s">
        <v>3937</v>
      </c>
    </row>
    <row r="895" spans="1:8" ht="20.100000000000001" customHeight="1" x14ac:dyDescent="0.25">
      <c r="A895" s="7" t="s">
        <v>560</v>
      </c>
      <c r="B895" s="19" t="s">
        <v>561</v>
      </c>
      <c r="C895" s="19" t="s">
        <v>562</v>
      </c>
      <c r="D895" s="9" t="s">
        <v>4029</v>
      </c>
      <c r="E895" s="9">
        <v>17</v>
      </c>
      <c r="F895" s="10">
        <v>0.45</v>
      </c>
      <c r="G895" s="11">
        <f t="shared" si="22"/>
        <v>9.3500000000000014</v>
      </c>
      <c r="H895" s="9" t="s">
        <v>3937</v>
      </c>
    </row>
    <row r="896" spans="1:8" ht="20.100000000000001" customHeight="1" x14ac:dyDescent="0.25">
      <c r="A896" s="7" t="s">
        <v>563</v>
      </c>
      <c r="B896" s="19" t="s">
        <v>564</v>
      </c>
      <c r="C896" s="19" t="s">
        <v>565</v>
      </c>
      <c r="D896" s="9" t="s">
        <v>4029</v>
      </c>
      <c r="E896" s="9">
        <v>17</v>
      </c>
      <c r="F896" s="10">
        <v>0.45</v>
      </c>
      <c r="G896" s="11">
        <f t="shared" si="22"/>
        <v>9.3500000000000014</v>
      </c>
      <c r="H896" s="9" t="s">
        <v>3937</v>
      </c>
    </row>
    <row r="897" spans="1:8" ht="20.100000000000001" customHeight="1" x14ac:dyDescent="0.25">
      <c r="A897" s="7" t="s">
        <v>566</v>
      </c>
      <c r="B897" s="19" t="s">
        <v>567</v>
      </c>
      <c r="C897" s="19" t="s">
        <v>568</v>
      </c>
      <c r="D897" s="9" t="s">
        <v>4029</v>
      </c>
      <c r="E897" s="9">
        <v>17</v>
      </c>
      <c r="F897" s="10">
        <v>0.45</v>
      </c>
      <c r="G897" s="11">
        <f t="shared" si="22"/>
        <v>9.3500000000000014</v>
      </c>
      <c r="H897" s="9" t="s">
        <v>3937</v>
      </c>
    </row>
    <row r="898" spans="1:8" ht="20.100000000000001" customHeight="1" x14ac:dyDescent="0.25">
      <c r="A898" s="7" t="s">
        <v>569</v>
      </c>
      <c r="B898" s="19" t="s">
        <v>570</v>
      </c>
      <c r="C898" s="19" t="s">
        <v>571</v>
      </c>
      <c r="D898" s="9" t="s">
        <v>4029</v>
      </c>
      <c r="E898" s="9">
        <v>17</v>
      </c>
      <c r="F898" s="10">
        <v>0.45</v>
      </c>
      <c r="G898" s="11">
        <f t="shared" si="22"/>
        <v>9.3500000000000014</v>
      </c>
      <c r="H898" s="9" t="s">
        <v>3937</v>
      </c>
    </row>
    <row r="899" spans="1:8" ht="20.100000000000001" customHeight="1" x14ac:dyDescent="0.25">
      <c r="A899" s="7" t="s">
        <v>572</v>
      </c>
      <c r="B899" s="19" t="s">
        <v>573</v>
      </c>
      <c r="C899" s="19" t="s">
        <v>574</v>
      </c>
      <c r="D899" s="9" t="s">
        <v>4029</v>
      </c>
      <c r="E899" s="9">
        <v>17</v>
      </c>
      <c r="F899" s="10">
        <v>0.45</v>
      </c>
      <c r="G899" s="11">
        <f t="shared" si="22"/>
        <v>9.3500000000000014</v>
      </c>
      <c r="H899" s="9" t="s">
        <v>3937</v>
      </c>
    </row>
    <row r="900" spans="1:8" ht="20.100000000000001" customHeight="1" x14ac:dyDescent="0.25">
      <c r="A900" s="7" t="s">
        <v>967</v>
      </c>
      <c r="B900" s="19" t="s">
        <v>968</v>
      </c>
      <c r="C900" s="19" t="s">
        <v>969</v>
      </c>
      <c r="D900" s="9" t="s">
        <v>4029</v>
      </c>
      <c r="E900" s="9">
        <v>40</v>
      </c>
      <c r="F900" s="10">
        <v>0.25</v>
      </c>
      <c r="G900" s="11">
        <f>E900*75%</f>
        <v>30</v>
      </c>
      <c r="H900" s="9" t="s">
        <v>3937</v>
      </c>
    </row>
    <row r="901" spans="1:8" ht="20.100000000000001" customHeight="1" x14ac:dyDescent="0.25">
      <c r="A901" s="7" t="s">
        <v>3990</v>
      </c>
      <c r="B901" s="19" t="s">
        <v>4020</v>
      </c>
      <c r="C901" s="19" t="s">
        <v>3960</v>
      </c>
      <c r="D901" s="9" t="s">
        <v>4029</v>
      </c>
      <c r="E901" s="9">
        <v>45</v>
      </c>
      <c r="F901" s="10">
        <v>0.2</v>
      </c>
      <c r="G901" s="14">
        <f>E901*80%</f>
        <v>36</v>
      </c>
      <c r="H901" s="9" t="s">
        <v>2</v>
      </c>
    </row>
    <row r="902" spans="1:8" ht="20.100000000000001" customHeight="1" x14ac:dyDescent="0.25">
      <c r="A902" s="7" t="s">
        <v>1148</v>
      </c>
      <c r="B902" s="19" t="s">
        <v>1149</v>
      </c>
      <c r="C902" s="19" t="s">
        <v>1144</v>
      </c>
      <c r="D902" s="9" t="s">
        <v>4029</v>
      </c>
      <c r="E902" s="9">
        <v>90</v>
      </c>
      <c r="F902" s="10">
        <v>0.25</v>
      </c>
      <c r="G902" s="11">
        <f>E902*75%</f>
        <v>67.5</v>
      </c>
      <c r="H902" s="9" t="s">
        <v>3937</v>
      </c>
    </row>
    <row r="903" spans="1:8" ht="20.100000000000001" customHeight="1" x14ac:dyDescent="0.25">
      <c r="A903" s="7" t="s">
        <v>1107</v>
      </c>
      <c r="B903" s="19" t="s">
        <v>1108</v>
      </c>
      <c r="C903" s="19" t="s">
        <v>1109</v>
      </c>
      <c r="D903" s="9" t="s">
        <v>4029</v>
      </c>
      <c r="E903" s="9">
        <v>50</v>
      </c>
      <c r="F903" s="10">
        <v>0.25</v>
      </c>
      <c r="G903" s="11">
        <f>E903*75%</f>
        <v>37.5</v>
      </c>
      <c r="H903" s="9" t="s">
        <v>3937</v>
      </c>
    </row>
    <row r="904" spans="1:8" ht="20.100000000000001" customHeight="1" x14ac:dyDescent="0.25">
      <c r="A904" s="7" t="s">
        <v>1110</v>
      </c>
      <c r="B904" s="19" t="s">
        <v>1111</v>
      </c>
      <c r="C904" s="19" t="s">
        <v>1112</v>
      </c>
      <c r="D904" s="9" t="s">
        <v>4029</v>
      </c>
      <c r="E904" s="9">
        <v>50</v>
      </c>
      <c r="F904" s="10">
        <v>0.25</v>
      </c>
      <c r="G904" s="11">
        <f>E904*75%</f>
        <v>37.5</v>
      </c>
      <c r="H904" s="9" t="s">
        <v>3937</v>
      </c>
    </row>
    <row r="905" spans="1:8" ht="20.100000000000001" customHeight="1" x14ac:dyDescent="0.25">
      <c r="A905" s="7" t="s">
        <v>3212</v>
      </c>
      <c r="B905" s="19" t="s">
        <v>3213</v>
      </c>
      <c r="C905" s="19" t="s">
        <v>3214</v>
      </c>
      <c r="D905" s="9" t="s">
        <v>4029</v>
      </c>
      <c r="E905" s="9">
        <v>24.99</v>
      </c>
      <c r="F905" s="10">
        <v>0.25</v>
      </c>
      <c r="G905" s="11">
        <f>E905*75%</f>
        <v>18.7425</v>
      </c>
      <c r="H905" s="9" t="s">
        <v>2</v>
      </c>
    </row>
    <row r="906" spans="1:8" ht="20.100000000000001" customHeight="1" x14ac:dyDescent="0.25">
      <c r="A906" s="7" t="s">
        <v>1211</v>
      </c>
      <c r="B906" s="19" t="s">
        <v>1212</v>
      </c>
      <c r="C906" s="19" t="s">
        <v>1213</v>
      </c>
      <c r="D906" s="9" t="s">
        <v>4029</v>
      </c>
      <c r="E906" s="9">
        <v>44</v>
      </c>
      <c r="F906" s="10">
        <v>0.2</v>
      </c>
      <c r="G906" s="11">
        <f>E906*80%</f>
        <v>35.200000000000003</v>
      </c>
      <c r="H906" s="9" t="s">
        <v>66</v>
      </c>
    </row>
    <row r="907" spans="1:8" ht="20.100000000000001" customHeight="1" x14ac:dyDescent="0.25">
      <c r="A907" s="7" t="s">
        <v>223</v>
      </c>
      <c r="B907" s="19" t="s">
        <v>224</v>
      </c>
      <c r="C907" s="19" t="s">
        <v>225</v>
      </c>
      <c r="D907" s="9" t="s">
        <v>4029</v>
      </c>
      <c r="E907" s="9">
        <v>19</v>
      </c>
      <c r="F907" s="13">
        <v>0.2</v>
      </c>
      <c r="G907" s="11">
        <f>E907*80%</f>
        <v>15.200000000000001</v>
      </c>
      <c r="H907" s="9" t="s">
        <v>66</v>
      </c>
    </row>
    <row r="908" spans="1:8" ht="20.100000000000001" customHeight="1" x14ac:dyDescent="0.25">
      <c r="A908" s="7" t="s">
        <v>3847</v>
      </c>
      <c r="B908" s="19" t="s">
        <v>3848</v>
      </c>
      <c r="C908" s="19" t="s">
        <v>3849</v>
      </c>
      <c r="D908" s="9" t="s">
        <v>3678</v>
      </c>
      <c r="E908" s="9">
        <v>27</v>
      </c>
      <c r="F908" s="13">
        <v>0.4</v>
      </c>
      <c r="G908" s="11">
        <f>E908*60%</f>
        <v>16.2</v>
      </c>
      <c r="H908" s="9" t="s">
        <v>2</v>
      </c>
    </row>
    <row r="909" spans="1:8" ht="20.100000000000001" customHeight="1" x14ac:dyDescent="0.25">
      <c r="A909" s="7" t="s">
        <v>3879</v>
      </c>
      <c r="B909" s="19" t="s">
        <v>3880</v>
      </c>
      <c r="C909" s="19" t="s">
        <v>3881</v>
      </c>
      <c r="D909" s="9" t="s">
        <v>3678</v>
      </c>
      <c r="E909" s="9">
        <v>12</v>
      </c>
      <c r="F909" s="13">
        <v>0.4</v>
      </c>
      <c r="G909" s="11">
        <f>E909*60%</f>
        <v>7.1999999999999993</v>
      </c>
      <c r="H909" s="9" t="s">
        <v>2</v>
      </c>
    </row>
    <row r="910" spans="1:8" ht="20.100000000000001" customHeight="1" x14ac:dyDescent="0.25">
      <c r="A910" s="7" t="s">
        <v>2236</v>
      </c>
      <c r="B910" s="19" t="s">
        <v>2237</v>
      </c>
      <c r="C910" s="19" t="s">
        <v>2238</v>
      </c>
      <c r="D910" s="9" t="s">
        <v>3678</v>
      </c>
      <c r="E910" s="9">
        <v>19.95</v>
      </c>
      <c r="F910" s="10">
        <v>0.2</v>
      </c>
      <c r="G910" s="11">
        <f>E910*80%</f>
        <v>15.96</v>
      </c>
      <c r="H910" s="9" t="s">
        <v>3937</v>
      </c>
    </row>
    <row r="911" spans="1:8" ht="20.100000000000001" customHeight="1" x14ac:dyDescent="0.25">
      <c r="A911" s="7" t="s">
        <v>1628</v>
      </c>
      <c r="B911" s="19" t="s">
        <v>1629</v>
      </c>
      <c r="C911" s="19" t="s">
        <v>1630</v>
      </c>
      <c r="D911" s="9" t="s">
        <v>3678</v>
      </c>
      <c r="E911" s="9">
        <v>12.99</v>
      </c>
      <c r="F911" s="10">
        <v>0.28000000000000003</v>
      </c>
      <c r="G911" s="11">
        <f>E911*72%</f>
        <v>9.3528000000000002</v>
      </c>
      <c r="H911" s="9" t="s">
        <v>2</v>
      </c>
    </row>
    <row r="912" spans="1:8" ht="20.100000000000001" customHeight="1" x14ac:dyDescent="0.25">
      <c r="A912" s="7" t="s">
        <v>2820</v>
      </c>
      <c r="B912" s="19" t="s">
        <v>2821</v>
      </c>
      <c r="C912" s="19" t="s">
        <v>2822</v>
      </c>
      <c r="D912" s="9" t="s">
        <v>3678</v>
      </c>
      <c r="E912" s="9">
        <v>20</v>
      </c>
      <c r="F912" s="10">
        <v>0.2</v>
      </c>
      <c r="G912" s="11">
        <f>E912*80%</f>
        <v>16</v>
      </c>
      <c r="H912" s="9" t="s">
        <v>2</v>
      </c>
    </row>
    <row r="913" spans="1:8" ht="20.100000000000001" customHeight="1" x14ac:dyDescent="0.25">
      <c r="A913" s="7" t="s">
        <v>2736</v>
      </c>
      <c r="B913" s="19" t="s">
        <v>2737</v>
      </c>
      <c r="C913" s="19" t="s">
        <v>2738</v>
      </c>
      <c r="D913" s="9" t="s">
        <v>3678</v>
      </c>
      <c r="E913" s="9">
        <v>25</v>
      </c>
      <c r="F913" s="10">
        <v>0.2</v>
      </c>
      <c r="G913" s="11">
        <f>E913*80%</f>
        <v>20</v>
      </c>
      <c r="H913" s="9" t="s">
        <v>2</v>
      </c>
    </row>
    <row r="914" spans="1:8" ht="20.100000000000001" customHeight="1" x14ac:dyDescent="0.25">
      <c r="A914" s="7" t="s">
        <v>801</v>
      </c>
      <c r="B914" s="19" t="s">
        <v>802</v>
      </c>
      <c r="C914" s="19" t="s">
        <v>803</v>
      </c>
      <c r="D914" s="9" t="s">
        <v>3678</v>
      </c>
      <c r="E914" s="9">
        <v>39.950000000000003</v>
      </c>
      <c r="F914" s="10">
        <v>0.3</v>
      </c>
      <c r="G914" s="11">
        <f>E914*70%</f>
        <v>27.965</v>
      </c>
      <c r="H914" s="9" t="s">
        <v>3937</v>
      </c>
    </row>
    <row r="915" spans="1:8" ht="20.100000000000001" customHeight="1" x14ac:dyDescent="0.25">
      <c r="A915" s="7" t="s">
        <v>3882</v>
      </c>
      <c r="B915" s="19" t="s">
        <v>3883</v>
      </c>
      <c r="C915" s="19" t="s">
        <v>3884</v>
      </c>
      <c r="D915" s="9" t="s">
        <v>3678</v>
      </c>
      <c r="E915" s="9">
        <v>18</v>
      </c>
      <c r="F915" s="13">
        <v>0.4</v>
      </c>
      <c r="G915" s="11">
        <f>E915*60%</f>
        <v>10.799999999999999</v>
      </c>
      <c r="H915" s="9" t="s">
        <v>2</v>
      </c>
    </row>
    <row r="916" spans="1:8" ht="20.100000000000001" customHeight="1" x14ac:dyDescent="0.25">
      <c r="A916" s="7" t="s">
        <v>2167</v>
      </c>
      <c r="B916" s="19" t="s">
        <v>2168</v>
      </c>
      <c r="C916" s="19" t="s">
        <v>2169</v>
      </c>
      <c r="D916" s="9" t="s">
        <v>3678</v>
      </c>
      <c r="E916" s="9">
        <v>35</v>
      </c>
      <c r="F916" s="10">
        <v>0.17</v>
      </c>
      <c r="G916" s="11">
        <f>E916*83%</f>
        <v>29.049999999999997</v>
      </c>
      <c r="H916" s="9" t="s">
        <v>3937</v>
      </c>
    </row>
    <row r="917" spans="1:8" ht="20.100000000000001" customHeight="1" x14ac:dyDescent="0.25">
      <c r="A917" s="7" t="s">
        <v>2161</v>
      </c>
      <c r="B917" s="19" t="s">
        <v>2162</v>
      </c>
      <c r="C917" s="19" t="s">
        <v>2163</v>
      </c>
      <c r="D917" s="9" t="s">
        <v>3678</v>
      </c>
      <c r="E917" s="9">
        <v>49</v>
      </c>
      <c r="F917" s="10">
        <v>0.17</v>
      </c>
      <c r="G917" s="11">
        <f>E917*83%</f>
        <v>40.669999999999995</v>
      </c>
      <c r="H917" s="9" t="s">
        <v>3937</v>
      </c>
    </row>
    <row r="918" spans="1:8" ht="20.100000000000001" customHeight="1" x14ac:dyDescent="0.25">
      <c r="A918" s="7" t="s">
        <v>847</v>
      </c>
      <c r="B918" s="19" t="s">
        <v>848</v>
      </c>
      <c r="C918" s="8">
        <v>9780300141436</v>
      </c>
      <c r="D918" s="9" t="s">
        <v>3678</v>
      </c>
      <c r="E918" s="9">
        <v>75</v>
      </c>
      <c r="F918" s="10">
        <v>0.3</v>
      </c>
      <c r="G918" s="11">
        <f>E918*70%</f>
        <v>52.5</v>
      </c>
      <c r="H918" s="9" t="s">
        <v>3937</v>
      </c>
    </row>
    <row r="919" spans="1:8" ht="20.100000000000001" customHeight="1" x14ac:dyDescent="0.25">
      <c r="A919" s="7" t="s">
        <v>1517</v>
      </c>
      <c r="B919" s="19" t="s">
        <v>1518</v>
      </c>
      <c r="C919" s="19" t="s">
        <v>1519</v>
      </c>
      <c r="D919" s="9" t="s">
        <v>3678</v>
      </c>
      <c r="E919" s="9">
        <v>47.5</v>
      </c>
      <c r="F919" s="10">
        <v>0.28000000000000003</v>
      </c>
      <c r="G919" s="11">
        <f>E919*72%</f>
        <v>34.199999999999996</v>
      </c>
      <c r="H919" s="9" t="s">
        <v>2</v>
      </c>
    </row>
    <row r="920" spans="1:8" ht="20.100000000000001" customHeight="1" x14ac:dyDescent="0.25">
      <c r="A920" s="7" t="s">
        <v>3386</v>
      </c>
      <c r="B920" s="19" t="s">
        <v>3387</v>
      </c>
      <c r="C920" s="19" t="s">
        <v>3388</v>
      </c>
      <c r="D920" s="9" t="s">
        <v>3678</v>
      </c>
      <c r="E920" s="9">
        <v>38</v>
      </c>
      <c r="F920" s="10">
        <v>0.2</v>
      </c>
      <c r="G920" s="11">
        <f>E920*80%</f>
        <v>30.400000000000002</v>
      </c>
      <c r="H920" s="9" t="s">
        <v>2</v>
      </c>
    </row>
    <row r="921" spans="1:8" ht="20.100000000000001" customHeight="1" x14ac:dyDescent="0.25">
      <c r="A921" s="7" t="s">
        <v>2191</v>
      </c>
      <c r="B921" s="19" t="s">
        <v>2192</v>
      </c>
      <c r="C921" s="19" t="s">
        <v>2193</v>
      </c>
      <c r="D921" s="9" t="s">
        <v>3678</v>
      </c>
      <c r="E921" s="9">
        <v>25</v>
      </c>
      <c r="F921" s="10">
        <v>0.17</v>
      </c>
      <c r="G921" s="11">
        <f>E921*83%</f>
        <v>20.75</v>
      </c>
      <c r="H921" s="9" t="s">
        <v>3937</v>
      </c>
    </row>
    <row r="922" spans="1:8" ht="20.100000000000001" customHeight="1" x14ac:dyDescent="0.25">
      <c r="A922" s="7" t="s">
        <v>2535</v>
      </c>
      <c r="B922" s="19" t="s">
        <v>2536</v>
      </c>
      <c r="C922" s="19" t="s">
        <v>2537</v>
      </c>
      <c r="D922" s="9" t="s">
        <v>3678</v>
      </c>
      <c r="E922" s="9">
        <v>12.95</v>
      </c>
      <c r="F922" s="10">
        <v>0.2</v>
      </c>
      <c r="G922" s="11">
        <f>E922*80%</f>
        <v>10.36</v>
      </c>
      <c r="H922" s="9" t="s">
        <v>2</v>
      </c>
    </row>
    <row r="923" spans="1:8" ht="20.100000000000001" customHeight="1" x14ac:dyDescent="0.25">
      <c r="A923" s="7" t="s">
        <v>869</v>
      </c>
      <c r="B923" s="19" t="s">
        <v>870</v>
      </c>
      <c r="C923" s="8">
        <v>9780375424151</v>
      </c>
      <c r="D923" s="9" t="s">
        <v>3678</v>
      </c>
      <c r="E923" s="9">
        <v>16.95</v>
      </c>
      <c r="F923" s="10">
        <v>0.3</v>
      </c>
      <c r="G923" s="11">
        <f>E923*70%</f>
        <v>11.864999999999998</v>
      </c>
      <c r="H923" s="9" t="s">
        <v>3937</v>
      </c>
    </row>
    <row r="924" spans="1:8" ht="20.100000000000001" customHeight="1" x14ac:dyDescent="0.25">
      <c r="A924" s="7" t="s">
        <v>2194</v>
      </c>
      <c r="B924" s="19" t="s">
        <v>2195</v>
      </c>
      <c r="C924" s="19" t="s">
        <v>2196</v>
      </c>
      <c r="D924" s="9" t="s">
        <v>3678</v>
      </c>
      <c r="E924" s="9">
        <v>26</v>
      </c>
      <c r="F924" s="10">
        <v>0.17</v>
      </c>
      <c r="G924" s="11">
        <f>E924*83%</f>
        <v>21.58</v>
      </c>
      <c r="H924" s="9" t="s">
        <v>3937</v>
      </c>
    </row>
    <row r="925" spans="1:8" ht="20.100000000000001" customHeight="1" x14ac:dyDescent="0.25">
      <c r="A925" s="7" t="s">
        <v>2197</v>
      </c>
      <c r="B925" s="19" t="s">
        <v>2198</v>
      </c>
      <c r="C925" s="19" t="s">
        <v>2199</v>
      </c>
      <c r="D925" s="9" t="s">
        <v>3678</v>
      </c>
      <c r="E925" s="9">
        <v>37</v>
      </c>
      <c r="F925" s="10">
        <v>0.17</v>
      </c>
      <c r="G925" s="11">
        <f>E925*83%</f>
        <v>30.709999999999997</v>
      </c>
      <c r="H925" s="9" t="s">
        <v>3937</v>
      </c>
    </row>
    <row r="926" spans="1:8" ht="20.100000000000001" customHeight="1" x14ac:dyDescent="0.25">
      <c r="A926" s="7" t="s">
        <v>3885</v>
      </c>
      <c r="B926" s="19" t="s">
        <v>3886</v>
      </c>
      <c r="C926" s="19" t="s">
        <v>3887</v>
      </c>
      <c r="D926" s="9" t="s">
        <v>3678</v>
      </c>
      <c r="E926" s="9">
        <v>24</v>
      </c>
      <c r="F926" s="13">
        <v>0.4</v>
      </c>
      <c r="G926" s="11">
        <f>E926*60%</f>
        <v>14.399999999999999</v>
      </c>
      <c r="H926" s="9" t="s">
        <v>2</v>
      </c>
    </row>
    <row r="927" spans="1:8" ht="20.100000000000001" customHeight="1" x14ac:dyDescent="0.25">
      <c r="A927" s="7" t="s">
        <v>79</v>
      </c>
      <c r="B927" s="19" t="s">
        <v>80</v>
      </c>
      <c r="C927" s="19" t="s">
        <v>81</v>
      </c>
      <c r="D927" s="9" t="s">
        <v>3678</v>
      </c>
      <c r="E927" s="9">
        <v>37.43</v>
      </c>
      <c r="F927" s="10">
        <v>0.2</v>
      </c>
      <c r="G927" s="11">
        <f>E927*80%</f>
        <v>29.944000000000003</v>
      </c>
      <c r="H927" s="9" t="s">
        <v>3937</v>
      </c>
    </row>
    <row r="928" spans="1:8" ht="20.100000000000001" customHeight="1" x14ac:dyDescent="0.25">
      <c r="A928" s="7" t="s">
        <v>2200</v>
      </c>
      <c r="B928" s="19" t="s">
        <v>2201</v>
      </c>
      <c r="C928" s="19" t="s">
        <v>2202</v>
      </c>
      <c r="D928" s="9" t="s">
        <v>3678</v>
      </c>
      <c r="E928" s="9">
        <v>12.95</v>
      </c>
      <c r="F928" s="10">
        <v>0.17</v>
      </c>
      <c r="G928" s="11">
        <f>E928*83%</f>
        <v>10.748499999999998</v>
      </c>
      <c r="H928" s="9" t="s">
        <v>3937</v>
      </c>
    </row>
    <row r="929" spans="1:8" ht="20.100000000000001" customHeight="1" x14ac:dyDescent="0.25">
      <c r="A929" s="7" t="s">
        <v>1520</v>
      </c>
      <c r="B929" s="19" t="s">
        <v>1521</v>
      </c>
      <c r="C929" s="19" t="s">
        <v>1522</v>
      </c>
      <c r="D929" s="9" t="s">
        <v>3678</v>
      </c>
      <c r="E929" s="9">
        <v>17.5</v>
      </c>
      <c r="F929" s="10">
        <v>0.28000000000000003</v>
      </c>
      <c r="G929" s="11">
        <f>E929*72%</f>
        <v>12.6</v>
      </c>
      <c r="H929" s="9" t="s">
        <v>2</v>
      </c>
    </row>
    <row r="930" spans="1:8" ht="20.100000000000001" customHeight="1" x14ac:dyDescent="0.25">
      <c r="A930" s="7" t="s">
        <v>2676</v>
      </c>
      <c r="B930" s="19" t="s">
        <v>2677</v>
      </c>
      <c r="C930" s="19" t="s">
        <v>2678</v>
      </c>
      <c r="D930" s="9" t="s">
        <v>3678</v>
      </c>
      <c r="E930" s="9">
        <v>9.9499999999999993</v>
      </c>
      <c r="F930" s="10">
        <v>0.25</v>
      </c>
      <c r="G930" s="11">
        <f>E930*75%</f>
        <v>7.4624999999999995</v>
      </c>
      <c r="H930" s="9" t="s">
        <v>2</v>
      </c>
    </row>
    <row r="931" spans="1:8" ht="20.100000000000001" customHeight="1" x14ac:dyDescent="0.25">
      <c r="A931" s="7" t="s">
        <v>1580</v>
      </c>
      <c r="B931" s="19" t="s">
        <v>1581</v>
      </c>
      <c r="C931" s="19" t="s">
        <v>1582</v>
      </c>
      <c r="D931" s="9" t="s">
        <v>3678</v>
      </c>
      <c r="E931" s="9">
        <v>29.5</v>
      </c>
      <c r="F931" s="10">
        <v>0.28000000000000003</v>
      </c>
      <c r="G931" s="11">
        <f>E931*72%</f>
        <v>21.24</v>
      </c>
      <c r="H931" s="9" t="s">
        <v>2</v>
      </c>
    </row>
    <row r="932" spans="1:8" ht="20.100000000000001" customHeight="1" x14ac:dyDescent="0.25">
      <c r="A932" s="7" t="s">
        <v>2233</v>
      </c>
      <c r="B932" s="19" t="s">
        <v>2234</v>
      </c>
      <c r="C932" s="19" t="s">
        <v>2235</v>
      </c>
      <c r="D932" s="9" t="s">
        <v>3678</v>
      </c>
      <c r="E932" s="9">
        <v>25</v>
      </c>
      <c r="F932" s="10">
        <v>0.2</v>
      </c>
      <c r="G932" s="11">
        <f>E932*80%</f>
        <v>20</v>
      </c>
      <c r="H932" s="9" t="s">
        <v>3937</v>
      </c>
    </row>
    <row r="933" spans="1:8" ht="20.100000000000001" customHeight="1" x14ac:dyDescent="0.25">
      <c r="A933" s="7" t="s">
        <v>2757</v>
      </c>
      <c r="B933" s="19" t="s">
        <v>2758</v>
      </c>
      <c r="C933" s="19" t="s">
        <v>2759</v>
      </c>
      <c r="D933" s="9" t="s">
        <v>3678</v>
      </c>
      <c r="E933" s="9">
        <v>25</v>
      </c>
      <c r="F933" s="10">
        <v>0.2</v>
      </c>
      <c r="G933" s="11">
        <f>E933*80%</f>
        <v>20</v>
      </c>
      <c r="H933" s="9" t="s">
        <v>2</v>
      </c>
    </row>
    <row r="934" spans="1:8" ht="20.100000000000001" customHeight="1" x14ac:dyDescent="0.25">
      <c r="A934" s="7" t="s">
        <v>806</v>
      </c>
      <c r="B934" s="19" t="s">
        <v>807</v>
      </c>
      <c r="C934" s="8">
        <v>9780300098372</v>
      </c>
      <c r="D934" s="9" t="s">
        <v>3678</v>
      </c>
      <c r="E934" s="9">
        <v>24.95</v>
      </c>
      <c r="F934" s="10">
        <v>0.3</v>
      </c>
      <c r="G934" s="11">
        <f>E934*70%</f>
        <v>17.465</v>
      </c>
      <c r="H934" s="9" t="s">
        <v>3937</v>
      </c>
    </row>
    <row r="935" spans="1:8" ht="20.100000000000001" customHeight="1" x14ac:dyDescent="0.25">
      <c r="A935" s="7" t="s">
        <v>1171</v>
      </c>
      <c r="B935" s="19" t="s">
        <v>1172</v>
      </c>
      <c r="C935" s="19" t="s">
        <v>1173</v>
      </c>
      <c r="D935" s="9" t="s">
        <v>3678</v>
      </c>
      <c r="E935" s="9">
        <v>39</v>
      </c>
      <c r="F935" s="10">
        <v>0.2</v>
      </c>
      <c r="G935" s="11">
        <f>E935*80%</f>
        <v>31.200000000000003</v>
      </c>
      <c r="H935" s="9" t="s">
        <v>3937</v>
      </c>
    </row>
    <row r="936" spans="1:8" ht="20.100000000000001" customHeight="1" x14ac:dyDescent="0.25">
      <c r="A936" s="7" t="s">
        <v>2586</v>
      </c>
      <c r="B936" s="19" t="s">
        <v>2587</v>
      </c>
      <c r="C936" s="19" t="s">
        <v>2588</v>
      </c>
      <c r="D936" s="9" t="s">
        <v>3678</v>
      </c>
      <c r="E936" s="9">
        <v>49</v>
      </c>
      <c r="F936" s="10">
        <v>0.25</v>
      </c>
      <c r="G936" s="11">
        <f>E936*75%</f>
        <v>36.75</v>
      </c>
      <c r="H936" s="9" t="s">
        <v>2</v>
      </c>
    </row>
    <row r="937" spans="1:8" ht="20.100000000000001" customHeight="1" x14ac:dyDescent="0.25">
      <c r="A937" s="7" t="s">
        <v>3897</v>
      </c>
      <c r="B937" s="19" t="s">
        <v>3898</v>
      </c>
      <c r="C937" s="19" t="s">
        <v>3899</v>
      </c>
      <c r="D937" s="9" t="s">
        <v>3678</v>
      </c>
      <c r="E937" s="9">
        <v>24</v>
      </c>
      <c r="F937" s="13">
        <v>0.4</v>
      </c>
      <c r="G937" s="11">
        <f>E937*60%</f>
        <v>14.399999999999999</v>
      </c>
      <c r="H937" s="9" t="s">
        <v>2</v>
      </c>
    </row>
    <row r="938" spans="1:8" ht="20.100000000000001" customHeight="1" x14ac:dyDescent="0.25">
      <c r="A938" s="7" t="s">
        <v>3323</v>
      </c>
      <c r="B938" s="19" t="s">
        <v>3324</v>
      </c>
      <c r="C938" s="19" t="s">
        <v>3325</v>
      </c>
      <c r="D938" s="9" t="s">
        <v>3678</v>
      </c>
      <c r="E938" s="9">
        <v>39.950000000000003</v>
      </c>
      <c r="F938" s="10">
        <v>0.2</v>
      </c>
      <c r="G938" s="11">
        <f>E938*80%</f>
        <v>31.960000000000004</v>
      </c>
      <c r="H938" s="9" t="s">
        <v>2</v>
      </c>
    </row>
    <row r="939" spans="1:8" ht="20.100000000000001" customHeight="1" x14ac:dyDescent="0.25">
      <c r="A939" s="7" t="s">
        <v>2173</v>
      </c>
      <c r="B939" s="19" t="s">
        <v>2174</v>
      </c>
      <c r="C939" s="19" t="s">
        <v>2175</v>
      </c>
      <c r="D939" s="9" t="s">
        <v>3678</v>
      </c>
      <c r="E939" s="9">
        <v>15.95</v>
      </c>
      <c r="F939" s="10">
        <v>0.17</v>
      </c>
      <c r="G939" s="11">
        <f>E939*83%</f>
        <v>13.238499999999998</v>
      </c>
      <c r="H939" s="9" t="s">
        <v>3937</v>
      </c>
    </row>
    <row r="940" spans="1:8" ht="20.100000000000001" customHeight="1" x14ac:dyDescent="0.25">
      <c r="A940" s="7" t="s">
        <v>2772</v>
      </c>
      <c r="B940" s="19" t="s">
        <v>2773</v>
      </c>
      <c r="C940" s="19" t="s">
        <v>2774</v>
      </c>
      <c r="D940" s="9" t="s">
        <v>3678</v>
      </c>
      <c r="E940" s="9">
        <v>20</v>
      </c>
      <c r="F940" s="10">
        <v>0.2</v>
      </c>
      <c r="G940" s="11">
        <f>E940*80%</f>
        <v>16</v>
      </c>
      <c r="H940" s="9" t="s">
        <v>2</v>
      </c>
    </row>
    <row r="941" spans="1:8" ht="20.100000000000001" customHeight="1" x14ac:dyDescent="0.25">
      <c r="A941" s="7" t="s">
        <v>2598</v>
      </c>
      <c r="B941" s="19" t="s">
        <v>2599</v>
      </c>
      <c r="C941" s="19" t="s">
        <v>2600</v>
      </c>
      <c r="D941" s="9" t="s">
        <v>3678</v>
      </c>
      <c r="E941" s="9">
        <v>36</v>
      </c>
      <c r="F941" s="10">
        <v>0.25</v>
      </c>
      <c r="G941" s="11">
        <f>E941*75%</f>
        <v>27</v>
      </c>
      <c r="H941" s="9" t="s">
        <v>2</v>
      </c>
    </row>
    <row r="942" spans="1:8" ht="20.100000000000001" customHeight="1" x14ac:dyDescent="0.25">
      <c r="A942" s="7" t="s">
        <v>2176</v>
      </c>
      <c r="B942" s="19" t="s">
        <v>2177</v>
      </c>
      <c r="C942" s="19" t="s">
        <v>2178</v>
      </c>
      <c r="D942" s="9" t="s">
        <v>3678</v>
      </c>
      <c r="E942" s="9">
        <v>40</v>
      </c>
      <c r="F942" s="10">
        <v>0.17</v>
      </c>
      <c r="G942" s="11">
        <f>E942*83%</f>
        <v>33.199999999999996</v>
      </c>
      <c r="H942" s="9" t="s">
        <v>3937</v>
      </c>
    </row>
    <row r="943" spans="1:8" ht="20.100000000000001" customHeight="1" x14ac:dyDescent="0.25">
      <c r="A943" s="7" t="s">
        <v>3835</v>
      </c>
      <c r="B943" s="19" t="s">
        <v>3836</v>
      </c>
      <c r="C943" s="19" t="s">
        <v>3837</v>
      </c>
      <c r="D943" s="9" t="s">
        <v>3678</v>
      </c>
      <c r="E943" s="9">
        <v>9</v>
      </c>
      <c r="F943" s="13">
        <v>0.4</v>
      </c>
      <c r="G943" s="11">
        <f>E943*60%</f>
        <v>5.3999999999999995</v>
      </c>
      <c r="H943" s="9" t="s">
        <v>2</v>
      </c>
    </row>
    <row r="944" spans="1:8" ht="20.100000000000001" customHeight="1" x14ac:dyDescent="0.25">
      <c r="A944" s="7" t="s">
        <v>1526</v>
      </c>
      <c r="B944" s="19" t="s">
        <v>1527</v>
      </c>
      <c r="C944" s="19" t="s">
        <v>1528</v>
      </c>
      <c r="D944" s="9" t="s">
        <v>3678</v>
      </c>
      <c r="E944" s="9">
        <v>18.989999999999998</v>
      </c>
      <c r="F944" s="10">
        <v>0.28000000000000003</v>
      </c>
      <c r="G944" s="11">
        <f>E944*72%</f>
        <v>13.672799999999999</v>
      </c>
      <c r="H944" s="9" t="s">
        <v>2</v>
      </c>
    </row>
    <row r="945" spans="1:8" ht="20.100000000000001" customHeight="1" x14ac:dyDescent="0.25">
      <c r="A945" s="7" t="s">
        <v>2257</v>
      </c>
      <c r="B945" s="19" t="s">
        <v>2258</v>
      </c>
      <c r="C945" s="19" t="s">
        <v>2259</v>
      </c>
      <c r="D945" s="9" t="s">
        <v>3678</v>
      </c>
      <c r="E945" s="9">
        <v>25</v>
      </c>
      <c r="F945" s="10">
        <v>0.2</v>
      </c>
      <c r="G945" s="11">
        <f>E945*80%</f>
        <v>20</v>
      </c>
      <c r="H945" s="9" t="s">
        <v>3937</v>
      </c>
    </row>
    <row r="946" spans="1:8" ht="20.100000000000001" customHeight="1" x14ac:dyDescent="0.25">
      <c r="A946" s="7" t="s">
        <v>2242</v>
      </c>
      <c r="B946" s="19" t="s">
        <v>2243</v>
      </c>
      <c r="C946" s="19" t="s">
        <v>2244</v>
      </c>
      <c r="D946" s="9" t="s">
        <v>3678</v>
      </c>
      <c r="E946" s="9">
        <v>40</v>
      </c>
      <c r="F946" s="10">
        <v>0.2</v>
      </c>
      <c r="G946" s="11">
        <f>E946*80%</f>
        <v>32</v>
      </c>
      <c r="H946" s="9" t="s">
        <v>3937</v>
      </c>
    </row>
    <row r="947" spans="1:8" ht="20.100000000000001" customHeight="1" x14ac:dyDescent="0.25">
      <c r="A947" s="7" t="s">
        <v>2179</v>
      </c>
      <c r="B947" s="19" t="s">
        <v>2180</v>
      </c>
      <c r="C947" s="19" t="s">
        <v>2181</v>
      </c>
      <c r="D947" s="9" t="s">
        <v>3678</v>
      </c>
      <c r="E947" s="9">
        <v>48</v>
      </c>
      <c r="F947" s="10">
        <v>0.17</v>
      </c>
      <c r="G947" s="11">
        <f>E947*83%</f>
        <v>39.839999999999996</v>
      </c>
      <c r="H947" s="9" t="s">
        <v>3937</v>
      </c>
    </row>
    <row r="948" spans="1:8" ht="20.100000000000001" customHeight="1" x14ac:dyDescent="0.25">
      <c r="A948" s="7" t="s">
        <v>2164</v>
      </c>
      <c r="B948" s="19" t="s">
        <v>2165</v>
      </c>
      <c r="C948" s="19" t="s">
        <v>2166</v>
      </c>
      <c r="D948" s="9" t="s">
        <v>3678</v>
      </c>
      <c r="E948" s="9">
        <v>55</v>
      </c>
      <c r="F948" s="10">
        <v>0.17</v>
      </c>
      <c r="G948" s="11">
        <f>E948*83%</f>
        <v>45.65</v>
      </c>
      <c r="H948" s="9" t="s">
        <v>3937</v>
      </c>
    </row>
    <row r="949" spans="1:8" ht="20.100000000000001" customHeight="1" x14ac:dyDescent="0.25">
      <c r="A949" s="7" t="s">
        <v>2182</v>
      </c>
      <c r="B949" s="19" t="s">
        <v>2183</v>
      </c>
      <c r="C949" s="19" t="s">
        <v>2184</v>
      </c>
      <c r="D949" s="9" t="s">
        <v>3678</v>
      </c>
      <c r="E949" s="9">
        <v>48</v>
      </c>
      <c r="F949" s="10">
        <v>0.17</v>
      </c>
      <c r="G949" s="11">
        <f>E949*83%</f>
        <v>39.839999999999996</v>
      </c>
      <c r="H949" s="9" t="s">
        <v>3937</v>
      </c>
    </row>
    <row r="950" spans="1:8" ht="20.100000000000001" customHeight="1" x14ac:dyDescent="0.25">
      <c r="A950" s="7" t="s">
        <v>2185</v>
      </c>
      <c r="B950" s="19" t="s">
        <v>2186</v>
      </c>
      <c r="C950" s="19" t="s">
        <v>2187</v>
      </c>
      <c r="D950" s="9" t="s">
        <v>3678</v>
      </c>
      <c r="E950" s="9">
        <v>48</v>
      </c>
      <c r="F950" s="10">
        <v>0.17</v>
      </c>
      <c r="G950" s="11">
        <f>E950*83%</f>
        <v>39.839999999999996</v>
      </c>
      <c r="H950" s="9" t="s">
        <v>3937</v>
      </c>
    </row>
    <row r="951" spans="1:8" ht="20.100000000000001" customHeight="1" x14ac:dyDescent="0.25">
      <c r="A951" s="7" t="s">
        <v>2775</v>
      </c>
      <c r="B951" s="19" t="s">
        <v>2776</v>
      </c>
      <c r="C951" s="19" t="s">
        <v>2777</v>
      </c>
      <c r="D951" s="9" t="s">
        <v>3678</v>
      </c>
      <c r="E951" s="9">
        <v>25</v>
      </c>
      <c r="F951" s="10">
        <v>0.2</v>
      </c>
      <c r="G951" s="11">
        <f>E951*80%</f>
        <v>20</v>
      </c>
      <c r="H951" s="9" t="s">
        <v>2</v>
      </c>
    </row>
    <row r="952" spans="1:8" ht="20.100000000000001" customHeight="1" x14ac:dyDescent="0.25">
      <c r="A952" s="7" t="s">
        <v>2245</v>
      </c>
      <c r="B952" s="19" t="s">
        <v>2246</v>
      </c>
      <c r="C952" s="19" t="s">
        <v>2247</v>
      </c>
      <c r="D952" s="9" t="s">
        <v>3678</v>
      </c>
      <c r="E952" s="9">
        <v>19.95</v>
      </c>
      <c r="F952" s="10">
        <v>0.2</v>
      </c>
      <c r="G952" s="11">
        <f>E952*80%</f>
        <v>15.96</v>
      </c>
      <c r="H952" s="9" t="s">
        <v>3937</v>
      </c>
    </row>
    <row r="953" spans="1:8" ht="20.100000000000001" customHeight="1" x14ac:dyDescent="0.25">
      <c r="A953" s="7" t="s">
        <v>1637</v>
      </c>
      <c r="B953" s="19" t="s">
        <v>1638</v>
      </c>
      <c r="C953" s="19" t="s">
        <v>1639</v>
      </c>
      <c r="D953" s="9" t="s">
        <v>3678</v>
      </c>
      <c r="E953" s="9">
        <v>13.99</v>
      </c>
      <c r="F953" s="10">
        <v>0.28000000000000003</v>
      </c>
      <c r="G953" s="11">
        <f>E953*72%</f>
        <v>10.072799999999999</v>
      </c>
      <c r="H953" s="9" t="s">
        <v>2</v>
      </c>
    </row>
    <row r="954" spans="1:8" ht="20.100000000000001" customHeight="1" x14ac:dyDescent="0.25">
      <c r="A954" s="7" t="s">
        <v>1547</v>
      </c>
      <c r="B954" s="19" t="s">
        <v>1548</v>
      </c>
      <c r="C954" s="19" t="s">
        <v>1549</v>
      </c>
      <c r="D954" s="9" t="s">
        <v>3678</v>
      </c>
      <c r="E954" s="9">
        <v>14.99</v>
      </c>
      <c r="F954" s="10">
        <v>0.28000000000000003</v>
      </c>
      <c r="G954" s="11">
        <f>E954*72%</f>
        <v>10.7928</v>
      </c>
      <c r="H954" s="9" t="s">
        <v>2</v>
      </c>
    </row>
    <row r="955" spans="1:8" ht="20.100000000000001" customHeight="1" x14ac:dyDescent="0.25">
      <c r="A955" s="7" t="s">
        <v>3841</v>
      </c>
      <c r="B955" s="19" t="s">
        <v>3842</v>
      </c>
      <c r="C955" s="19" t="s">
        <v>3843</v>
      </c>
      <c r="D955" s="9" t="s">
        <v>3678</v>
      </c>
      <c r="E955" s="9">
        <v>24</v>
      </c>
      <c r="F955" s="13">
        <v>0.4</v>
      </c>
      <c r="G955" s="11">
        <f>E955*60%</f>
        <v>14.399999999999999</v>
      </c>
      <c r="H955" s="9" t="s">
        <v>2</v>
      </c>
    </row>
    <row r="956" spans="1:8" ht="20.100000000000001" customHeight="1" x14ac:dyDescent="0.25">
      <c r="A956" s="7" t="s">
        <v>1529</v>
      </c>
      <c r="B956" s="19" t="s">
        <v>1530</v>
      </c>
      <c r="C956" s="19" t="s">
        <v>1531</v>
      </c>
      <c r="D956" s="9" t="s">
        <v>3678</v>
      </c>
      <c r="E956" s="9">
        <v>12.99</v>
      </c>
      <c r="F956" s="10">
        <v>0.28000000000000003</v>
      </c>
      <c r="G956" s="11">
        <f>E956*72%</f>
        <v>9.3528000000000002</v>
      </c>
      <c r="H956" s="9" t="s">
        <v>2</v>
      </c>
    </row>
    <row r="957" spans="1:8" ht="20.100000000000001" customHeight="1" x14ac:dyDescent="0.25">
      <c r="A957" s="7" t="s">
        <v>1556</v>
      </c>
      <c r="B957" s="19" t="s">
        <v>1557</v>
      </c>
      <c r="C957" s="19" t="s">
        <v>1558</v>
      </c>
      <c r="D957" s="9" t="s">
        <v>3678</v>
      </c>
      <c r="E957" s="9">
        <v>17.989999999999998</v>
      </c>
      <c r="F957" s="10">
        <v>0.28000000000000003</v>
      </c>
      <c r="G957" s="11">
        <f>E957*72%</f>
        <v>12.952799999999998</v>
      </c>
      <c r="H957" s="9" t="s">
        <v>2</v>
      </c>
    </row>
    <row r="958" spans="1:8" ht="20.100000000000001" customHeight="1" x14ac:dyDescent="0.25">
      <c r="A958" s="7" t="s">
        <v>2589</v>
      </c>
      <c r="B958" s="19" t="s">
        <v>2590</v>
      </c>
      <c r="C958" s="19" t="s">
        <v>2591</v>
      </c>
      <c r="D958" s="9" t="s">
        <v>3678</v>
      </c>
      <c r="E958" s="9">
        <v>89</v>
      </c>
      <c r="F958" s="10">
        <v>0.25</v>
      </c>
      <c r="G958" s="11">
        <f>E958*75%</f>
        <v>66.75</v>
      </c>
      <c r="H958" s="9" t="s">
        <v>2</v>
      </c>
    </row>
    <row r="959" spans="1:8" ht="20.100000000000001" customHeight="1" x14ac:dyDescent="0.25">
      <c r="A959" s="7" t="s">
        <v>2592</v>
      </c>
      <c r="B959" s="19" t="s">
        <v>2593</v>
      </c>
      <c r="C959" s="19" t="s">
        <v>2594</v>
      </c>
      <c r="D959" s="9" t="s">
        <v>3678</v>
      </c>
      <c r="E959" s="9">
        <v>89</v>
      </c>
      <c r="F959" s="10">
        <v>0.25</v>
      </c>
      <c r="G959" s="11">
        <f>E959*75%</f>
        <v>66.75</v>
      </c>
      <c r="H959" s="9" t="s">
        <v>2</v>
      </c>
    </row>
    <row r="960" spans="1:8" ht="20.100000000000001" customHeight="1" x14ac:dyDescent="0.25">
      <c r="A960" s="7" t="s">
        <v>1532</v>
      </c>
      <c r="B960" s="19" t="s">
        <v>1533</v>
      </c>
      <c r="C960" s="19" t="s">
        <v>1534</v>
      </c>
      <c r="D960" s="9" t="s">
        <v>3678</v>
      </c>
      <c r="E960" s="9">
        <v>14.99</v>
      </c>
      <c r="F960" s="10">
        <v>0.28000000000000003</v>
      </c>
      <c r="G960" s="11">
        <f>E960*72%</f>
        <v>10.7928</v>
      </c>
      <c r="H960" s="9" t="s">
        <v>2</v>
      </c>
    </row>
    <row r="961" spans="1:8" ht="20.100000000000001" customHeight="1" x14ac:dyDescent="0.25">
      <c r="A961" s="7" t="s">
        <v>3742</v>
      </c>
      <c r="B961" s="19" t="s">
        <v>3743</v>
      </c>
      <c r="C961" s="19" t="s">
        <v>3744</v>
      </c>
      <c r="D961" s="9" t="s">
        <v>3678</v>
      </c>
      <c r="E961" s="9">
        <v>60</v>
      </c>
      <c r="F961" s="10">
        <v>0.25</v>
      </c>
      <c r="G961" s="11">
        <f>E961*75%</f>
        <v>45</v>
      </c>
      <c r="H961" s="9" t="s">
        <v>3937</v>
      </c>
    </row>
    <row r="962" spans="1:8" ht="20.100000000000001" customHeight="1" x14ac:dyDescent="0.25">
      <c r="A962" s="7" t="s">
        <v>67</v>
      </c>
      <c r="B962" s="19" t="s">
        <v>68</v>
      </c>
      <c r="C962" s="19" t="s">
        <v>69</v>
      </c>
      <c r="D962" s="9" t="s">
        <v>3678</v>
      </c>
      <c r="E962" s="9">
        <v>45</v>
      </c>
      <c r="F962" s="10">
        <v>0.2</v>
      </c>
      <c r="G962" s="11">
        <f>E962*80%</f>
        <v>36</v>
      </c>
      <c r="H962" s="9" t="s">
        <v>66</v>
      </c>
    </row>
    <row r="963" spans="1:8" ht="20.100000000000001" customHeight="1" x14ac:dyDescent="0.25">
      <c r="A963" s="7" t="s">
        <v>2221</v>
      </c>
      <c r="B963" s="19" t="s">
        <v>2222</v>
      </c>
      <c r="C963" s="19" t="s">
        <v>2223</v>
      </c>
      <c r="D963" s="9" t="s">
        <v>3678</v>
      </c>
      <c r="E963" s="9">
        <v>35</v>
      </c>
      <c r="F963" s="10">
        <v>0.2</v>
      </c>
      <c r="G963" s="11">
        <f>E963*80%</f>
        <v>28</v>
      </c>
      <c r="H963" s="9" t="s">
        <v>3937</v>
      </c>
    </row>
    <row r="964" spans="1:8" ht="20.100000000000001" customHeight="1" x14ac:dyDescent="0.25">
      <c r="A964" s="7" t="s">
        <v>3844</v>
      </c>
      <c r="B964" s="19" t="s">
        <v>3845</v>
      </c>
      <c r="C964" s="19" t="s">
        <v>3846</v>
      </c>
      <c r="D964" s="9" t="s">
        <v>3678</v>
      </c>
      <c r="E964" s="9">
        <v>21</v>
      </c>
      <c r="F964" s="13">
        <v>0.4</v>
      </c>
      <c r="G964" s="11">
        <f>E964*60%</f>
        <v>12.6</v>
      </c>
      <c r="H964" s="9" t="s">
        <v>2</v>
      </c>
    </row>
    <row r="965" spans="1:8" ht="20.100000000000001" customHeight="1" x14ac:dyDescent="0.25">
      <c r="A965" s="7" t="s">
        <v>2170</v>
      </c>
      <c r="B965" s="19" t="s">
        <v>2171</v>
      </c>
      <c r="C965" s="19" t="s">
        <v>2172</v>
      </c>
      <c r="D965" s="9" t="s">
        <v>3678</v>
      </c>
      <c r="E965" s="9">
        <v>15</v>
      </c>
      <c r="F965" s="10">
        <v>0.17</v>
      </c>
      <c r="G965" s="11">
        <f>E965*83%</f>
        <v>12.45</v>
      </c>
      <c r="H965" s="9" t="s">
        <v>3937</v>
      </c>
    </row>
    <row r="966" spans="1:8" ht="20.100000000000001" customHeight="1" x14ac:dyDescent="0.25">
      <c r="A966" s="7" t="s">
        <v>1613</v>
      </c>
      <c r="B966" s="19" t="s">
        <v>1614</v>
      </c>
      <c r="C966" s="19" t="s">
        <v>1615</v>
      </c>
      <c r="D966" s="9" t="s">
        <v>3678</v>
      </c>
      <c r="E966" s="9">
        <v>35</v>
      </c>
      <c r="F966" s="10">
        <v>0.28000000000000003</v>
      </c>
      <c r="G966" s="11">
        <f>E966*72%</f>
        <v>25.2</v>
      </c>
      <c r="H966" s="9" t="s">
        <v>2</v>
      </c>
    </row>
    <row r="967" spans="1:8" ht="20.100000000000001" customHeight="1" x14ac:dyDescent="0.25">
      <c r="A967" s="7" t="s">
        <v>1535</v>
      </c>
      <c r="B967" s="19" t="s">
        <v>1536</v>
      </c>
      <c r="C967" s="19" t="s">
        <v>1537</v>
      </c>
      <c r="D967" s="9" t="s">
        <v>3678</v>
      </c>
      <c r="E967" s="9">
        <v>25</v>
      </c>
      <c r="F967" s="10">
        <v>0.28000000000000003</v>
      </c>
      <c r="G967" s="11">
        <f>E967*72%</f>
        <v>18</v>
      </c>
      <c r="H967" s="9" t="s">
        <v>2</v>
      </c>
    </row>
    <row r="968" spans="1:8" ht="20.100000000000001" customHeight="1" x14ac:dyDescent="0.25">
      <c r="A968" s="7" t="s">
        <v>837</v>
      </c>
      <c r="B968" s="19" t="s">
        <v>838</v>
      </c>
      <c r="C968" s="8">
        <v>9780824828486</v>
      </c>
      <c r="D968" s="9" t="s">
        <v>3678</v>
      </c>
      <c r="E968" s="9">
        <v>45</v>
      </c>
      <c r="F968" s="10">
        <v>0.3</v>
      </c>
      <c r="G968" s="11">
        <f>E968*70%</f>
        <v>31.499999999999996</v>
      </c>
      <c r="H968" s="9" t="s">
        <v>3937</v>
      </c>
    </row>
    <row r="969" spans="1:8" ht="20.100000000000001" customHeight="1" x14ac:dyDescent="0.25">
      <c r="A969" s="7" t="s">
        <v>3473</v>
      </c>
      <c r="B969" s="19" t="s">
        <v>3474</v>
      </c>
      <c r="C969" s="19" t="s">
        <v>3475</v>
      </c>
      <c r="D969" s="9" t="s">
        <v>3678</v>
      </c>
      <c r="E969" s="9">
        <v>42</v>
      </c>
      <c r="F969" s="10">
        <v>0.2</v>
      </c>
      <c r="G969" s="11">
        <f>E969*80%</f>
        <v>33.6</v>
      </c>
      <c r="H969" s="9" t="s">
        <v>2</v>
      </c>
    </row>
    <row r="970" spans="1:8" ht="20.100000000000001" customHeight="1" x14ac:dyDescent="0.25">
      <c r="A970" s="7" t="s">
        <v>2188</v>
      </c>
      <c r="B970" s="19" t="s">
        <v>2189</v>
      </c>
      <c r="C970" s="19" t="s">
        <v>2190</v>
      </c>
      <c r="D970" s="9" t="s">
        <v>3678</v>
      </c>
      <c r="E970" s="9">
        <v>35</v>
      </c>
      <c r="F970" s="10">
        <v>0.17</v>
      </c>
      <c r="G970" s="11">
        <f>E970*83%</f>
        <v>29.049999999999997</v>
      </c>
      <c r="H970" s="9" t="s">
        <v>3937</v>
      </c>
    </row>
    <row r="971" spans="1:8" ht="20.100000000000001" customHeight="1" x14ac:dyDescent="0.25">
      <c r="A971" s="7" t="s">
        <v>1595</v>
      </c>
      <c r="B971" s="19" t="s">
        <v>1596</v>
      </c>
      <c r="C971" s="19" t="s">
        <v>1597</v>
      </c>
      <c r="D971" s="9" t="s">
        <v>3678</v>
      </c>
      <c r="E971" s="9">
        <v>12.9</v>
      </c>
      <c r="F971" s="10">
        <v>0.28000000000000003</v>
      </c>
      <c r="G971" s="11">
        <f>E971*72%</f>
        <v>9.2880000000000003</v>
      </c>
      <c r="H971" s="9" t="s">
        <v>2</v>
      </c>
    </row>
    <row r="972" spans="1:8" ht="20.100000000000001" customHeight="1" x14ac:dyDescent="0.25">
      <c r="A972" s="7" t="s">
        <v>841</v>
      </c>
      <c r="B972" s="19" t="s">
        <v>842</v>
      </c>
      <c r="C972" s="8">
        <v>9780812979305</v>
      </c>
      <c r="D972" s="9" t="s">
        <v>3678</v>
      </c>
      <c r="E972" s="9">
        <v>16</v>
      </c>
      <c r="F972" s="10">
        <v>0.3</v>
      </c>
      <c r="G972" s="11">
        <f>E972*70%</f>
        <v>11.2</v>
      </c>
      <c r="H972" s="9" t="s">
        <v>3937</v>
      </c>
    </row>
    <row r="973" spans="1:8" ht="20.100000000000001" customHeight="1" x14ac:dyDescent="0.25">
      <c r="A973" s="7" t="s">
        <v>1601</v>
      </c>
      <c r="B973" s="19" t="s">
        <v>1602</v>
      </c>
      <c r="C973" s="19" t="s">
        <v>1603</v>
      </c>
      <c r="D973" s="9" t="s">
        <v>3678</v>
      </c>
      <c r="E973" s="9">
        <v>19.989999999999998</v>
      </c>
      <c r="F973" s="10">
        <v>0.28000000000000003</v>
      </c>
      <c r="G973" s="11">
        <f>E973*72%</f>
        <v>14.392799999999998</v>
      </c>
      <c r="H973" s="9" t="s">
        <v>2</v>
      </c>
    </row>
    <row r="974" spans="1:8" ht="20.100000000000001" customHeight="1" x14ac:dyDescent="0.25">
      <c r="A974" s="7" t="s">
        <v>1538</v>
      </c>
      <c r="B974" s="19" t="s">
        <v>1539</v>
      </c>
      <c r="C974" s="19" t="s">
        <v>1540</v>
      </c>
      <c r="D974" s="9" t="s">
        <v>3678</v>
      </c>
      <c r="E974" s="9">
        <v>57.5</v>
      </c>
      <c r="F974" s="10">
        <v>0.28000000000000003</v>
      </c>
      <c r="G974" s="11">
        <f>E974*72%</f>
        <v>41.4</v>
      </c>
      <c r="H974" s="9" t="s">
        <v>2</v>
      </c>
    </row>
    <row r="975" spans="1:8" ht="20.100000000000001" customHeight="1" x14ac:dyDescent="0.25">
      <c r="A975" s="7" t="s">
        <v>2209</v>
      </c>
      <c r="B975" s="19" t="s">
        <v>2210</v>
      </c>
      <c r="C975" s="19" t="s">
        <v>2211</v>
      </c>
      <c r="D975" s="9" t="s">
        <v>3678</v>
      </c>
      <c r="E975" s="9">
        <v>25</v>
      </c>
      <c r="F975" s="10">
        <v>0.2</v>
      </c>
      <c r="G975" s="11">
        <f>E975*80%</f>
        <v>20</v>
      </c>
      <c r="H975" s="9" t="s">
        <v>3937</v>
      </c>
    </row>
    <row r="976" spans="1:8" ht="20.100000000000001" customHeight="1" x14ac:dyDescent="0.25">
      <c r="A976" s="7" t="s">
        <v>843</v>
      </c>
      <c r="B976" s="19" t="s">
        <v>844</v>
      </c>
      <c r="C976" s="8">
        <v>9788174364586</v>
      </c>
      <c r="D976" s="9" t="s">
        <v>3678</v>
      </c>
      <c r="E976" s="9">
        <v>55</v>
      </c>
      <c r="F976" s="10">
        <v>0.3</v>
      </c>
      <c r="G976" s="11">
        <f>E976*70%</f>
        <v>38.5</v>
      </c>
      <c r="H976" s="9" t="s">
        <v>3937</v>
      </c>
    </row>
    <row r="977" spans="1:8" ht="20.100000000000001" customHeight="1" x14ac:dyDescent="0.25">
      <c r="A977" s="7" t="s">
        <v>3290</v>
      </c>
      <c r="B977" s="19" t="s">
        <v>3291</v>
      </c>
      <c r="C977" s="19" t="s">
        <v>3292</v>
      </c>
      <c r="D977" s="9" t="s">
        <v>3678</v>
      </c>
      <c r="E977" s="9">
        <v>12.95</v>
      </c>
      <c r="F977" s="10">
        <v>0.2</v>
      </c>
      <c r="G977" s="11">
        <f>E977*80%</f>
        <v>10.36</v>
      </c>
      <c r="H977" s="9" t="s">
        <v>2</v>
      </c>
    </row>
    <row r="978" spans="1:8" ht="20.100000000000001" customHeight="1" x14ac:dyDescent="0.25">
      <c r="A978" s="7" t="s">
        <v>1631</v>
      </c>
      <c r="B978" s="19" t="s">
        <v>1632</v>
      </c>
      <c r="C978" s="19" t="s">
        <v>1633</v>
      </c>
      <c r="D978" s="9" t="s">
        <v>3678</v>
      </c>
      <c r="E978" s="9">
        <v>22.5</v>
      </c>
      <c r="F978" s="10">
        <v>0.28000000000000003</v>
      </c>
      <c r="G978" s="11">
        <f>E978*72%</f>
        <v>16.2</v>
      </c>
      <c r="H978" s="9" t="s">
        <v>2</v>
      </c>
    </row>
    <row r="979" spans="1:8" ht="20.100000000000001" customHeight="1" x14ac:dyDescent="0.25">
      <c r="A979" s="7" t="s">
        <v>1514</v>
      </c>
      <c r="B979" s="19" t="s">
        <v>1515</v>
      </c>
      <c r="C979" s="19" t="s">
        <v>1516</v>
      </c>
      <c r="D979" s="9" t="s">
        <v>3678</v>
      </c>
      <c r="E979" s="9">
        <v>39.5</v>
      </c>
      <c r="F979" s="10">
        <v>0.28000000000000003</v>
      </c>
      <c r="G979" s="11">
        <f>E979*72%</f>
        <v>28.439999999999998</v>
      </c>
      <c r="H979" s="9" t="s">
        <v>2</v>
      </c>
    </row>
    <row r="980" spans="1:8" ht="20.100000000000001" customHeight="1" x14ac:dyDescent="0.25">
      <c r="A980" s="7" t="s">
        <v>3781</v>
      </c>
      <c r="B980" s="19" t="s">
        <v>3782</v>
      </c>
      <c r="C980" s="19" t="s">
        <v>3783</v>
      </c>
      <c r="D980" s="9" t="s">
        <v>3678</v>
      </c>
      <c r="E980" s="9">
        <v>38</v>
      </c>
      <c r="F980" s="10">
        <v>0.25</v>
      </c>
      <c r="G980" s="11">
        <f>E980*75%</f>
        <v>28.5</v>
      </c>
      <c r="H980" s="9" t="s">
        <v>3937</v>
      </c>
    </row>
    <row r="981" spans="1:8" ht="20.100000000000001" customHeight="1" x14ac:dyDescent="0.25">
      <c r="A981" s="7" t="s">
        <v>1544</v>
      </c>
      <c r="B981" s="19" t="s">
        <v>1545</v>
      </c>
      <c r="C981" s="19" t="s">
        <v>1546</v>
      </c>
      <c r="D981" s="9" t="s">
        <v>3678</v>
      </c>
      <c r="E981" s="9">
        <v>14.99</v>
      </c>
      <c r="F981" s="10">
        <v>0.28000000000000003</v>
      </c>
      <c r="G981" s="11">
        <f>E981*72%</f>
        <v>10.7928</v>
      </c>
      <c r="H981" s="9" t="s">
        <v>2</v>
      </c>
    </row>
    <row r="982" spans="1:8" ht="20.100000000000001" customHeight="1" x14ac:dyDescent="0.25">
      <c r="A982" s="7" t="s">
        <v>2218</v>
      </c>
      <c r="B982" s="19" t="s">
        <v>2219</v>
      </c>
      <c r="C982" s="19" t="s">
        <v>2220</v>
      </c>
      <c r="D982" s="9" t="s">
        <v>3678</v>
      </c>
      <c r="E982" s="9">
        <v>30</v>
      </c>
      <c r="F982" s="10">
        <v>0.2</v>
      </c>
      <c r="G982" s="11">
        <f>E982*80%</f>
        <v>24</v>
      </c>
      <c r="H982" s="9" t="s">
        <v>3937</v>
      </c>
    </row>
    <row r="983" spans="1:8" ht="20.100000000000001" customHeight="1" x14ac:dyDescent="0.25">
      <c r="A983" s="7" t="s">
        <v>1541</v>
      </c>
      <c r="B983" s="19" t="s">
        <v>1542</v>
      </c>
      <c r="C983" s="19" t="s">
        <v>1543</v>
      </c>
      <c r="D983" s="9" t="s">
        <v>3678</v>
      </c>
      <c r="E983" s="9">
        <v>10.99</v>
      </c>
      <c r="F983" s="10">
        <v>0.28000000000000003</v>
      </c>
      <c r="G983" s="11">
        <f>E983*72%</f>
        <v>7.9127999999999998</v>
      </c>
      <c r="H983" s="9" t="s">
        <v>2</v>
      </c>
    </row>
    <row r="984" spans="1:8" ht="20.100000000000001" customHeight="1" x14ac:dyDescent="0.25">
      <c r="A984" s="7" t="s">
        <v>1616</v>
      </c>
      <c r="B984" s="19" t="s">
        <v>1617</v>
      </c>
      <c r="C984" s="19" t="s">
        <v>1618</v>
      </c>
      <c r="D984" s="9" t="s">
        <v>3678</v>
      </c>
      <c r="E984" s="9">
        <v>14.99</v>
      </c>
      <c r="F984" s="10">
        <v>0.28000000000000003</v>
      </c>
      <c r="G984" s="11">
        <f>E984*72%</f>
        <v>10.7928</v>
      </c>
      <c r="H984" s="9" t="s">
        <v>2</v>
      </c>
    </row>
    <row r="985" spans="1:8" ht="20.100000000000001" customHeight="1" x14ac:dyDescent="0.25">
      <c r="A985" s="7" t="s">
        <v>2254</v>
      </c>
      <c r="B985" s="19" t="s">
        <v>2255</v>
      </c>
      <c r="C985" s="19" t="s">
        <v>2256</v>
      </c>
      <c r="D985" s="9" t="s">
        <v>3678</v>
      </c>
      <c r="E985" s="9">
        <v>39.950000000000003</v>
      </c>
      <c r="F985" s="10">
        <v>0.2</v>
      </c>
      <c r="G985" s="11">
        <f>E985*80%</f>
        <v>31.960000000000004</v>
      </c>
      <c r="H985" s="9" t="s">
        <v>3937</v>
      </c>
    </row>
    <row r="986" spans="1:8" ht="20.100000000000001" customHeight="1" x14ac:dyDescent="0.25">
      <c r="A986" s="7" t="s">
        <v>2239</v>
      </c>
      <c r="B986" s="19" t="s">
        <v>2240</v>
      </c>
      <c r="C986" s="19" t="s">
        <v>2241</v>
      </c>
      <c r="D986" s="9" t="s">
        <v>3678</v>
      </c>
      <c r="E986" s="9">
        <v>50</v>
      </c>
      <c r="F986" s="10">
        <v>0.2</v>
      </c>
      <c r="G986" s="11">
        <f>E986*80%</f>
        <v>40</v>
      </c>
      <c r="H986" s="9" t="s">
        <v>3937</v>
      </c>
    </row>
    <row r="987" spans="1:8" ht="20.100000000000001" customHeight="1" x14ac:dyDescent="0.25">
      <c r="A987" s="7" t="s">
        <v>2248</v>
      </c>
      <c r="B987" s="19" t="s">
        <v>2249</v>
      </c>
      <c r="C987" s="19" t="s">
        <v>2250</v>
      </c>
      <c r="D987" s="9" t="s">
        <v>3678</v>
      </c>
      <c r="E987" s="9">
        <v>35</v>
      </c>
      <c r="F987" s="10">
        <v>0.2</v>
      </c>
      <c r="G987" s="11">
        <f>E987*80%</f>
        <v>28</v>
      </c>
      <c r="H987" s="9" t="s">
        <v>3937</v>
      </c>
    </row>
    <row r="988" spans="1:8" ht="20.100000000000001" customHeight="1" x14ac:dyDescent="0.25">
      <c r="A988" s="7" t="s">
        <v>1568</v>
      </c>
      <c r="B988" s="19" t="s">
        <v>1569</v>
      </c>
      <c r="C988" s="19" t="s">
        <v>1570</v>
      </c>
      <c r="D988" s="9" t="s">
        <v>3678</v>
      </c>
      <c r="E988" s="9">
        <v>25</v>
      </c>
      <c r="F988" s="10">
        <v>0.28000000000000003</v>
      </c>
      <c r="G988" s="11">
        <f>E988*72%</f>
        <v>18</v>
      </c>
      <c r="H988" s="9" t="s">
        <v>2</v>
      </c>
    </row>
    <row r="989" spans="1:8" ht="20.100000000000001" customHeight="1" x14ac:dyDescent="0.25">
      <c r="A989" s="7" t="s">
        <v>2583</v>
      </c>
      <c r="B989" s="19" t="s">
        <v>2584</v>
      </c>
      <c r="C989" s="19" t="s">
        <v>2585</v>
      </c>
      <c r="D989" s="9" t="s">
        <v>3678</v>
      </c>
      <c r="E989" s="9">
        <v>89</v>
      </c>
      <c r="F989" s="10">
        <v>0.25</v>
      </c>
      <c r="G989" s="11">
        <f>E989*75%</f>
        <v>66.75</v>
      </c>
      <c r="H989" s="9" t="s">
        <v>2</v>
      </c>
    </row>
    <row r="990" spans="1:8" ht="20.100000000000001" customHeight="1" x14ac:dyDescent="0.25">
      <c r="A990" s="7" t="s">
        <v>3374</v>
      </c>
      <c r="B990" s="19" t="s">
        <v>3375</v>
      </c>
      <c r="C990" s="19" t="s">
        <v>3376</v>
      </c>
      <c r="D990" s="9" t="s">
        <v>3678</v>
      </c>
      <c r="E990" s="9">
        <v>24.95</v>
      </c>
      <c r="F990" s="10">
        <v>0.2</v>
      </c>
      <c r="G990" s="11">
        <f>E990*80%</f>
        <v>19.96</v>
      </c>
      <c r="H990" s="9" t="s">
        <v>2</v>
      </c>
    </row>
    <row r="991" spans="1:8" ht="20.100000000000001" customHeight="1" x14ac:dyDescent="0.25">
      <c r="A991" s="7" t="s">
        <v>1174</v>
      </c>
      <c r="B991" s="19" t="s">
        <v>1175</v>
      </c>
      <c r="C991" s="19" t="s">
        <v>1176</v>
      </c>
      <c r="D991" s="9" t="s">
        <v>3678</v>
      </c>
      <c r="E991" s="9">
        <v>12</v>
      </c>
      <c r="F991" s="10">
        <v>0.2</v>
      </c>
      <c r="G991" s="11">
        <f>E991*80%</f>
        <v>9.6000000000000014</v>
      </c>
      <c r="H991" s="9" t="s">
        <v>3937</v>
      </c>
    </row>
    <row r="992" spans="1:8" ht="20.100000000000001" customHeight="1" x14ac:dyDescent="0.25">
      <c r="A992" s="7" t="s">
        <v>2595</v>
      </c>
      <c r="B992" s="19" t="s">
        <v>2596</v>
      </c>
      <c r="C992" s="19" t="s">
        <v>2597</v>
      </c>
      <c r="D992" s="9" t="s">
        <v>3678</v>
      </c>
      <c r="E992" s="9">
        <v>89</v>
      </c>
      <c r="F992" s="10">
        <v>0.25</v>
      </c>
      <c r="G992" s="11">
        <f>E992*75%</f>
        <v>66.75</v>
      </c>
      <c r="H992" s="9" t="s">
        <v>2</v>
      </c>
    </row>
    <row r="993" spans="1:8" ht="20.100000000000001" customHeight="1" x14ac:dyDescent="0.25">
      <c r="A993" s="7" t="s">
        <v>1562</v>
      </c>
      <c r="B993" s="19" t="s">
        <v>1563</v>
      </c>
      <c r="C993" s="19" t="s">
        <v>1564</v>
      </c>
      <c r="D993" s="9" t="s">
        <v>3678</v>
      </c>
      <c r="E993" s="9">
        <v>14.99</v>
      </c>
      <c r="F993" s="10">
        <v>0.28000000000000003</v>
      </c>
      <c r="G993" s="11">
        <f>E993*72%</f>
        <v>10.7928</v>
      </c>
      <c r="H993" s="9" t="s">
        <v>2</v>
      </c>
    </row>
    <row r="994" spans="1:8" ht="20.100000000000001" customHeight="1" x14ac:dyDescent="0.25">
      <c r="A994" s="7" t="s">
        <v>2260</v>
      </c>
      <c r="B994" s="19" t="s">
        <v>2261</v>
      </c>
      <c r="C994" s="19" t="s">
        <v>2262</v>
      </c>
      <c r="D994" s="9" t="s">
        <v>3678</v>
      </c>
      <c r="E994" s="9">
        <v>50</v>
      </c>
      <c r="F994" s="10">
        <v>0.2</v>
      </c>
      <c r="G994" s="11">
        <f>E994*80%</f>
        <v>40</v>
      </c>
      <c r="H994" s="9" t="s">
        <v>3937</v>
      </c>
    </row>
    <row r="995" spans="1:8" ht="20.100000000000001" customHeight="1" x14ac:dyDescent="0.25">
      <c r="A995" s="7" t="s">
        <v>2266</v>
      </c>
      <c r="B995" s="19" t="s">
        <v>2267</v>
      </c>
      <c r="C995" s="19" t="s">
        <v>2268</v>
      </c>
      <c r="D995" s="9" t="s">
        <v>3678</v>
      </c>
      <c r="E995" s="9">
        <v>35</v>
      </c>
      <c r="F995" s="10">
        <v>0.2</v>
      </c>
      <c r="G995" s="11">
        <f>E995*80%</f>
        <v>28</v>
      </c>
      <c r="H995" s="9" t="s">
        <v>2</v>
      </c>
    </row>
    <row r="996" spans="1:8" ht="20.100000000000001" customHeight="1" x14ac:dyDescent="0.25">
      <c r="A996" s="7" t="s">
        <v>2251</v>
      </c>
      <c r="B996" s="19" t="s">
        <v>2252</v>
      </c>
      <c r="C996" s="19" t="s">
        <v>2253</v>
      </c>
      <c r="D996" s="9" t="s">
        <v>3678</v>
      </c>
      <c r="E996" s="9">
        <v>50</v>
      </c>
      <c r="F996" s="10">
        <v>0.2</v>
      </c>
      <c r="G996" s="11">
        <f>E996*80%</f>
        <v>40</v>
      </c>
      <c r="H996" s="9" t="s">
        <v>3937</v>
      </c>
    </row>
    <row r="997" spans="1:8" ht="20.100000000000001" customHeight="1" x14ac:dyDescent="0.25">
      <c r="A997" s="7" t="s">
        <v>3230</v>
      </c>
      <c r="B997" s="19" t="s">
        <v>3231</v>
      </c>
      <c r="C997" s="19" t="s">
        <v>3232</v>
      </c>
      <c r="D997" s="9" t="s">
        <v>3678</v>
      </c>
      <c r="E997" s="9">
        <v>21.99</v>
      </c>
      <c r="F997" s="10">
        <v>0.3</v>
      </c>
      <c r="G997" s="11">
        <f>E997*70%</f>
        <v>15.392999999999997</v>
      </c>
      <c r="H997" s="9" t="s">
        <v>2</v>
      </c>
    </row>
    <row r="998" spans="1:8" ht="20.100000000000001" customHeight="1" x14ac:dyDescent="0.25">
      <c r="A998" s="7" t="s">
        <v>2805</v>
      </c>
      <c r="B998" s="19" t="s">
        <v>2806</v>
      </c>
      <c r="C998" s="19" t="s">
        <v>2807</v>
      </c>
      <c r="D998" s="9" t="s">
        <v>3678</v>
      </c>
      <c r="E998" s="9">
        <v>75</v>
      </c>
      <c r="F998" s="10">
        <v>0.2</v>
      </c>
      <c r="G998" s="11">
        <f>E998*80%</f>
        <v>60</v>
      </c>
      <c r="H998" s="9" t="s">
        <v>2</v>
      </c>
    </row>
    <row r="999" spans="1:8" ht="20.100000000000001" customHeight="1" x14ac:dyDescent="0.25">
      <c r="A999" s="7" t="s">
        <v>2224</v>
      </c>
      <c r="B999" s="19" t="s">
        <v>2225</v>
      </c>
      <c r="C999" s="19" t="s">
        <v>2226</v>
      </c>
      <c r="D999" s="9" t="s">
        <v>3678</v>
      </c>
      <c r="E999" s="9">
        <v>50</v>
      </c>
      <c r="F999" s="10">
        <v>0.2</v>
      </c>
      <c r="G999" s="11">
        <f>E999*80%</f>
        <v>40</v>
      </c>
      <c r="H999" s="9" t="s">
        <v>3937</v>
      </c>
    </row>
    <row r="1000" spans="1:8" ht="20.100000000000001" customHeight="1" x14ac:dyDescent="0.25">
      <c r="A1000" s="7" t="s">
        <v>2733</v>
      </c>
      <c r="B1000" s="19" t="s">
        <v>2734</v>
      </c>
      <c r="C1000" s="19" t="s">
        <v>2735</v>
      </c>
      <c r="D1000" s="9" t="s">
        <v>3678</v>
      </c>
      <c r="E1000" s="9">
        <v>30</v>
      </c>
      <c r="F1000" s="10">
        <v>0.2</v>
      </c>
      <c r="G1000" s="11">
        <f>E1000*80%</f>
        <v>24</v>
      </c>
      <c r="H1000" s="9" t="s">
        <v>2</v>
      </c>
    </row>
    <row r="1001" spans="1:8" ht="20.100000000000001" customHeight="1" x14ac:dyDescent="0.25">
      <c r="A1001" s="7" t="s">
        <v>3870</v>
      </c>
      <c r="B1001" s="19" t="s">
        <v>3871</v>
      </c>
      <c r="C1001" s="19" t="s">
        <v>3872</v>
      </c>
      <c r="D1001" s="9" t="s">
        <v>3678</v>
      </c>
      <c r="E1001" s="9">
        <v>12</v>
      </c>
      <c r="F1001" s="13">
        <v>0.4</v>
      </c>
      <c r="G1001" s="11">
        <f>E1001*60%</f>
        <v>7.1999999999999993</v>
      </c>
      <c r="H1001" s="9" t="s">
        <v>2</v>
      </c>
    </row>
    <row r="1002" spans="1:8" ht="20.100000000000001" customHeight="1" x14ac:dyDescent="0.25">
      <c r="A1002" s="7" t="s">
        <v>2215</v>
      </c>
      <c r="B1002" s="19" t="s">
        <v>2216</v>
      </c>
      <c r="C1002" s="19" t="s">
        <v>2217</v>
      </c>
      <c r="D1002" s="9" t="s">
        <v>3678</v>
      </c>
      <c r="E1002" s="9">
        <v>45</v>
      </c>
      <c r="F1002" s="10">
        <v>0.2</v>
      </c>
      <c r="G1002" s="11">
        <f>E1002*80%</f>
        <v>36</v>
      </c>
      <c r="H1002" s="9" t="s">
        <v>3937</v>
      </c>
    </row>
    <row r="1003" spans="1:8" ht="20.100000000000001" customHeight="1" x14ac:dyDescent="0.25">
      <c r="A1003" s="7" t="s">
        <v>2802</v>
      </c>
      <c r="B1003" s="19" t="s">
        <v>2803</v>
      </c>
      <c r="C1003" s="19" t="s">
        <v>2804</v>
      </c>
      <c r="D1003" s="9" t="s">
        <v>3678</v>
      </c>
      <c r="E1003" s="9">
        <v>40</v>
      </c>
      <c r="F1003" s="10">
        <v>0.2</v>
      </c>
      <c r="G1003" s="11">
        <f>E1003*80%</f>
        <v>32</v>
      </c>
      <c r="H1003" s="9" t="s">
        <v>2</v>
      </c>
    </row>
    <row r="1004" spans="1:8" ht="20.100000000000001" customHeight="1" x14ac:dyDescent="0.25">
      <c r="A1004" s="7" t="s">
        <v>1598</v>
      </c>
      <c r="B1004" s="19" t="s">
        <v>1599</v>
      </c>
      <c r="C1004" s="19" t="s">
        <v>1600</v>
      </c>
      <c r="D1004" s="9" t="s">
        <v>3678</v>
      </c>
      <c r="E1004" s="9">
        <v>14.99</v>
      </c>
      <c r="F1004" s="10">
        <v>0.28000000000000003</v>
      </c>
      <c r="G1004" s="11">
        <f>E1004*72%</f>
        <v>10.7928</v>
      </c>
      <c r="H1004" s="9" t="s">
        <v>2</v>
      </c>
    </row>
    <row r="1005" spans="1:8" ht="20.100000000000001" customHeight="1" x14ac:dyDescent="0.25">
      <c r="A1005" s="7" t="s">
        <v>4040</v>
      </c>
      <c r="B1005" s="7" t="s">
        <v>4041</v>
      </c>
      <c r="C1005" s="7" t="s">
        <v>4042</v>
      </c>
      <c r="D1005" s="9" t="s">
        <v>3678</v>
      </c>
      <c r="E1005" s="9">
        <v>75</v>
      </c>
      <c r="F1005" s="10">
        <v>0.2</v>
      </c>
      <c r="G1005" s="22">
        <v>60</v>
      </c>
      <c r="H1005" s="9" t="s">
        <v>66</v>
      </c>
    </row>
    <row r="1006" spans="1:8" ht="20.100000000000001" customHeight="1" x14ac:dyDescent="0.25">
      <c r="A1006" s="7" t="s">
        <v>2823</v>
      </c>
      <c r="B1006" s="19" t="s">
        <v>2824</v>
      </c>
      <c r="C1006" s="19" t="s">
        <v>2825</v>
      </c>
      <c r="D1006" s="9" t="s">
        <v>4037</v>
      </c>
      <c r="E1006" s="9">
        <v>150</v>
      </c>
      <c r="F1006" s="10">
        <v>0.25</v>
      </c>
      <c r="G1006" s="11">
        <f>E1006*75%</f>
        <v>112.5</v>
      </c>
      <c r="H1006" s="9" t="s">
        <v>3937</v>
      </c>
    </row>
    <row r="1007" spans="1:8" ht="20.100000000000001" customHeight="1" x14ac:dyDescent="0.25">
      <c r="A1007" s="7" t="s">
        <v>3912</v>
      </c>
      <c r="B1007" s="19" t="s">
        <v>3913</v>
      </c>
      <c r="C1007" s="19" t="s">
        <v>3914</v>
      </c>
      <c r="D1007" s="9" t="s">
        <v>4037</v>
      </c>
      <c r="E1007" s="9">
        <v>35</v>
      </c>
      <c r="F1007" s="10">
        <v>0.2</v>
      </c>
      <c r="G1007" s="11">
        <f>E1007*80%</f>
        <v>28</v>
      </c>
      <c r="H1007" s="9" t="s">
        <v>2</v>
      </c>
    </row>
    <row r="1008" spans="1:8" ht="20.100000000000001" customHeight="1" x14ac:dyDescent="0.25">
      <c r="A1008" s="7" t="s">
        <v>3</v>
      </c>
      <c r="B1008" s="19" t="s">
        <v>4</v>
      </c>
      <c r="C1008" s="19" t="s">
        <v>5</v>
      </c>
      <c r="D1008" s="9" t="s">
        <v>4037</v>
      </c>
      <c r="E1008" s="9">
        <v>15</v>
      </c>
      <c r="F1008" s="10">
        <v>0.2</v>
      </c>
      <c r="G1008" s="11">
        <f>E1008*80%</f>
        <v>12</v>
      </c>
      <c r="H1008" s="9" t="s">
        <v>2</v>
      </c>
    </row>
    <row r="1009" spans="1:8" ht="20.100000000000001" customHeight="1" x14ac:dyDescent="0.25">
      <c r="A1009" s="7" t="s">
        <v>1815</v>
      </c>
      <c r="B1009" s="19" t="s">
        <v>1816</v>
      </c>
      <c r="C1009" s="19" t="s">
        <v>1817</v>
      </c>
      <c r="D1009" s="9" t="s">
        <v>4037</v>
      </c>
      <c r="E1009" s="9">
        <v>27.8</v>
      </c>
      <c r="F1009" s="10">
        <v>0.18</v>
      </c>
      <c r="G1009" s="11">
        <f t="shared" ref="G1009:G1022" si="23">E1009*82%</f>
        <v>22.795999999999999</v>
      </c>
      <c r="H1009" s="9" t="s">
        <v>66</v>
      </c>
    </row>
    <row r="1010" spans="1:8" ht="20.100000000000001" customHeight="1" x14ac:dyDescent="0.25">
      <c r="A1010" s="7" t="s">
        <v>1818</v>
      </c>
      <c r="B1010" s="19" t="s">
        <v>1819</v>
      </c>
      <c r="C1010" s="19" t="s">
        <v>1820</v>
      </c>
      <c r="D1010" s="9" t="s">
        <v>4037</v>
      </c>
      <c r="E1010" s="9">
        <v>24.75</v>
      </c>
      <c r="F1010" s="10">
        <v>0.18</v>
      </c>
      <c r="G1010" s="11">
        <f t="shared" si="23"/>
        <v>20.294999999999998</v>
      </c>
      <c r="H1010" s="9" t="s">
        <v>66</v>
      </c>
    </row>
    <row r="1011" spans="1:8" ht="20.100000000000001" customHeight="1" x14ac:dyDescent="0.25">
      <c r="A1011" s="7" t="s">
        <v>1643</v>
      </c>
      <c r="B1011" s="19" t="s">
        <v>1644</v>
      </c>
      <c r="C1011" s="19" t="s">
        <v>1645</v>
      </c>
      <c r="D1011" s="9" t="s">
        <v>4037</v>
      </c>
      <c r="E1011" s="9">
        <v>24.75</v>
      </c>
      <c r="F1011" s="10">
        <v>0.18</v>
      </c>
      <c r="G1011" s="11">
        <f t="shared" si="23"/>
        <v>20.294999999999998</v>
      </c>
      <c r="H1011" s="9" t="s">
        <v>66</v>
      </c>
    </row>
    <row r="1012" spans="1:8" ht="20.100000000000001" customHeight="1" x14ac:dyDescent="0.25">
      <c r="A1012" s="7" t="s">
        <v>1786</v>
      </c>
      <c r="B1012" s="19" t="s">
        <v>1787</v>
      </c>
      <c r="C1012" s="19" t="s">
        <v>1788</v>
      </c>
      <c r="D1012" s="9" t="s">
        <v>4037</v>
      </c>
      <c r="E1012" s="9">
        <v>24.75</v>
      </c>
      <c r="F1012" s="10">
        <v>0.18</v>
      </c>
      <c r="G1012" s="11">
        <f t="shared" si="23"/>
        <v>20.294999999999998</v>
      </c>
      <c r="H1012" s="9" t="s">
        <v>66</v>
      </c>
    </row>
    <row r="1013" spans="1:8" ht="20.100000000000001" customHeight="1" x14ac:dyDescent="0.25">
      <c r="A1013" s="7" t="s">
        <v>1721</v>
      </c>
      <c r="B1013" s="19" t="s">
        <v>1722</v>
      </c>
      <c r="C1013" s="19" t="s">
        <v>1723</v>
      </c>
      <c r="D1013" s="9" t="s">
        <v>4037</v>
      </c>
      <c r="E1013" s="9">
        <v>24.75</v>
      </c>
      <c r="F1013" s="10">
        <v>0.18</v>
      </c>
      <c r="G1013" s="11">
        <f t="shared" si="23"/>
        <v>20.294999999999998</v>
      </c>
      <c r="H1013" s="9" t="s">
        <v>66</v>
      </c>
    </row>
    <row r="1014" spans="1:8" ht="20.100000000000001" customHeight="1" x14ac:dyDescent="0.25">
      <c r="A1014" s="7" t="s">
        <v>2000</v>
      </c>
      <c r="B1014" s="19" t="s">
        <v>2001</v>
      </c>
      <c r="C1014" s="19" t="s">
        <v>2002</v>
      </c>
      <c r="D1014" s="9" t="s">
        <v>4037</v>
      </c>
      <c r="E1014" s="9">
        <v>26.9</v>
      </c>
      <c r="F1014" s="10">
        <v>0.18</v>
      </c>
      <c r="G1014" s="11">
        <f t="shared" si="23"/>
        <v>22.057999999999996</v>
      </c>
      <c r="H1014" s="9" t="s">
        <v>66</v>
      </c>
    </row>
    <row r="1015" spans="1:8" ht="20.100000000000001" customHeight="1" x14ac:dyDescent="0.25">
      <c r="A1015" s="7" t="s">
        <v>1667</v>
      </c>
      <c r="B1015" s="19" t="s">
        <v>1668</v>
      </c>
      <c r="C1015" s="19" t="s">
        <v>1669</v>
      </c>
      <c r="D1015" s="9" t="s">
        <v>4037</v>
      </c>
      <c r="E1015" s="9">
        <v>26.9</v>
      </c>
      <c r="F1015" s="10">
        <v>0.18</v>
      </c>
      <c r="G1015" s="11">
        <f t="shared" si="23"/>
        <v>22.057999999999996</v>
      </c>
      <c r="H1015" s="9" t="s">
        <v>66</v>
      </c>
    </row>
    <row r="1016" spans="1:8" ht="20.100000000000001" customHeight="1" x14ac:dyDescent="0.25">
      <c r="A1016" s="7" t="s">
        <v>1691</v>
      </c>
      <c r="B1016" s="19" t="s">
        <v>1692</v>
      </c>
      <c r="C1016" s="19" t="s">
        <v>1693</v>
      </c>
      <c r="D1016" s="9" t="s">
        <v>4037</v>
      </c>
      <c r="E1016" s="9">
        <v>26.9</v>
      </c>
      <c r="F1016" s="10">
        <v>0.18</v>
      </c>
      <c r="G1016" s="11">
        <f t="shared" si="23"/>
        <v>22.057999999999996</v>
      </c>
      <c r="H1016" s="9" t="s">
        <v>66</v>
      </c>
    </row>
    <row r="1017" spans="1:8" ht="20.100000000000001" customHeight="1" x14ac:dyDescent="0.25">
      <c r="A1017" s="7" t="s">
        <v>1718</v>
      </c>
      <c r="B1017" s="19" t="s">
        <v>1719</v>
      </c>
      <c r="C1017" s="19" t="s">
        <v>1720</v>
      </c>
      <c r="D1017" s="9" t="s">
        <v>4037</v>
      </c>
      <c r="E1017" s="9">
        <v>26.9</v>
      </c>
      <c r="F1017" s="10">
        <v>0.18</v>
      </c>
      <c r="G1017" s="11">
        <f t="shared" si="23"/>
        <v>22.057999999999996</v>
      </c>
      <c r="H1017" s="9" t="s">
        <v>66</v>
      </c>
    </row>
    <row r="1018" spans="1:8" ht="20.100000000000001" customHeight="1" x14ac:dyDescent="0.25">
      <c r="A1018" s="7" t="s">
        <v>1742</v>
      </c>
      <c r="B1018" s="19" t="s">
        <v>1743</v>
      </c>
      <c r="C1018" s="19" t="s">
        <v>1720</v>
      </c>
      <c r="D1018" s="9" t="s">
        <v>4037</v>
      </c>
      <c r="E1018" s="9">
        <v>41.95</v>
      </c>
      <c r="F1018" s="10">
        <v>0.18</v>
      </c>
      <c r="G1018" s="11">
        <f t="shared" si="23"/>
        <v>34.399000000000001</v>
      </c>
      <c r="H1018" s="9" t="s">
        <v>66</v>
      </c>
    </row>
    <row r="1019" spans="1:8" ht="20.100000000000001" customHeight="1" x14ac:dyDescent="0.25">
      <c r="A1019" s="7" t="s">
        <v>1821</v>
      </c>
      <c r="B1019" s="19" t="s">
        <v>1822</v>
      </c>
      <c r="C1019" s="19" t="s">
        <v>1823</v>
      </c>
      <c r="D1019" s="9" t="s">
        <v>4037</v>
      </c>
      <c r="E1019" s="9">
        <v>52.7</v>
      </c>
      <c r="F1019" s="10">
        <v>0.18</v>
      </c>
      <c r="G1019" s="11">
        <f t="shared" si="23"/>
        <v>43.213999999999999</v>
      </c>
      <c r="H1019" s="9" t="s">
        <v>66</v>
      </c>
    </row>
    <row r="1020" spans="1:8" ht="20.100000000000001" customHeight="1" x14ac:dyDescent="0.25">
      <c r="A1020" s="7" t="s">
        <v>1925</v>
      </c>
      <c r="B1020" s="19" t="s">
        <v>1926</v>
      </c>
      <c r="C1020" s="19" t="s">
        <v>1927</v>
      </c>
      <c r="D1020" s="9" t="s">
        <v>4037</v>
      </c>
      <c r="E1020" s="9">
        <v>26.9</v>
      </c>
      <c r="F1020" s="10">
        <v>0.18</v>
      </c>
      <c r="G1020" s="11">
        <f t="shared" si="23"/>
        <v>22.057999999999996</v>
      </c>
      <c r="H1020" s="9" t="s">
        <v>66</v>
      </c>
    </row>
    <row r="1021" spans="1:8" ht="20.100000000000001" customHeight="1" x14ac:dyDescent="0.25">
      <c r="A1021" s="7" t="s">
        <v>1905</v>
      </c>
      <c r="B1021" s="19" t="s">
        <v>1906</v>
      </c>
      <c r="C1021" s="19" t="s">
        <v>1907</v>
      </c>
      <c r="D1021" s="9" t="s">
        <v>4037</v>
      </c>
      <c r="E1021" s="9">
        <v>27.95</v>
      </c>
      <c r="F1021" s="10">
        <v>0.18</v>
      </c>
      <c r="G1021" s="11">
        <f t="shared" si="23"/>
        <v>22.918999999999997</v>
      </c>
      <c r="H1021" s="9" t="s">
        <v>66</v>
      </c>
    </row>
    <row r="1022" spans="1:8" ht="20.100000000000001" customHeight="1" x14ac:dyDescent="0.25">
      <c r="A1022" s="7" t="s">
        <v>2024</v>
      </c>
      <c r="B1022" s="19" t="s">
        <v>2025</v>
      </c>
      <c r="C1022" s="19" t="s">
        <v>2026</v>
      </c>
      <c r="D1022" s="9" t="s">
        <v>4037</v>
      </c>
      <c r="E1022" s="9">
        <v>52.7</v>
      </c>
      <c r="F1022" s="10">
        <v>0.18</v>
      </c>
      <c r="G1022" s="11">
        <f t="shared" si="23"/>
        <v>43.213999999999999</v>
      </c>
      <c r="H1022" s="9" t="s">
        <v>66</v>
      </c>
    </row>
    <row r="1023" spans="1:8" ht="20.100000000000001" customHeight="1" x14ac:dyDescent="0.25">
      <c r="A1023" s="7" t="s">
        <v>3713</v>
      </c>
      <c r="B1023" s="19" t="s">
        <v>3714</v>
      </c>
      <c r="C1023" s="19" t="s">
        <v>3715</v>
      </c>
      <c r="D1023" s="9" t="s">
        <v>4037</v>
      </c>
      <c r="E1023" s="9">
        <v>40</v>
      </c>
      <c r="F1023" s="10">
        <v>0.2</v>
      </c>
      <c r="G1023" s="11">
        <f>E1023*80%</f>
        <v>32</v>
      </c>
      <c r="H1023" s="9" t="s">
        <v>3937</v>
      </c>
    </row>
    <row r="1024" spans="1:8" ht="20.100000000000001" customHeight="1" x14ac:dyDescent="0.25">
      <c r="A1024" s="7" t="s">
        <v>503</v>
      </c>
      <c r="B1024" s="19" t="s">
        <v>504</v>
      </c>
      <c r="C1024" s="19" t="s">
        <v>505</v>
      </c>
      <c r="D1024" s="9" t="s">
        <v>4037</v>
      </c>
      <c r="E1024" s="9">
        <v>55</v>
      </c>
      <c r="F1024" s="10">
        <v>0.5</v>
      </c>
      <c r="G1024" s="11">
        <f>E1024*50%</f>
        <v>27.5</v>
      </c>
      <c r="H1024" s="9" t="s">
        <v>3937</v>
      </c>
    </row>
    <row r="1025" spans="1:8" ht="20.100000000000001" customHeight="1" x14ac:dyDescent="0.25">
      <c r="A1025" s="7" t="s">
        <v>1841</v>
      </c>
      <c r="B1025" s="19" t="s">
        <v>1842</v>
      </c>
      <c r="C1025" s="19" t="s">
        <v>1843</v>
      </c>
      <c r="D1025" s="9" t="s">
        <v>4037</v>
      </c>
      <c r="E1025" s="9">
        <v>21</v>
      </c>
      <c r="F1025" s="10">
        <v>0.18</v>
      </c>
      <c r="G1025" s="11">
        <f>E1025*82%</f>
        <v>17.22</v>
      </c>
      <c r="H1025" s="9" t="s">
        <v>66</v>
      </c>
    </row>
    <row r="1026" spans="1:8" ht="20.100000000000001" customHeight="1" x14ac:dyDescent="0.25">
      <c r="A1026" s="7" t="s">
        <v>2080</v>
      </c>
      <c r="B1026" s="19" t="s">
        <v>2081</v>
      </c>
      <c r="C1026" s="8">
        <v>9782092519103</v>
      </c>
      <c r="D1026" s="9" t="s">
        <v>4037</v>
      </c>
      <c r="E1026" s="9">
        <v>21</v>
      </c>
      <c r="F1026" s="10">
        <v>0.18</v>
      </c>
      <c r="G1026" s="11">
        <f>E1026*82%</f>
        <v>17.22</v>
      </c>
      <c r="H1026" s="9" t="s">
        <v>66</v>
      </c>
    </row>
    <row r="1027" spans="1:8" ht="20.100000000000001" customHeight="1" x14ac:dyDescent="0.25">
      <c r="A1027" s="7" t="s">
        <v>1053</v>
      </c>
      <c r="B1027" s="19" t="s">
        <v>1054</v>
      </c>
      <c r="C1027" s="19" t="s">
        <v>1055</v>
      </c>
      <c r="D1027" s="9" t="s">
        <v>4037</v>
      </c>
      <c r="E1027" s="9">
        <v>50</v>
      </c>
      <c r="F1027" s="10">
        <v>0.25</v>
      </c>
      <c r="G1027" s="11">
        <f>E1027*75%</f>
        <v>37.5</v>
      </c>
      <c r="H1027" s="9" t="s">
        <v>3937</v>
      </c>
    </row>
    <row r="1028" spans="1:8" ht="20.100000000000001" customHeight="1" x14ac:dyDescent="0.25">
      <c r="A1028" s="7" t="s">
        <v>1800</v>
      </c>
      <c r="B1028" s="19" t="s">
        <v>1801</v>
      </c>
      <c r="C1028" s="19" t="s">
        <v>1802</v>
      </c>
      <c r="D1028" s="9" t="s">
        <v>4037</v>
      </c>
      <c r="E1028" s="9">
        <v>29.5</v>
      </c>
      <c r="F1028" s="10">
        <v>0.18</v>
      </c>
      <c r="G1028" s="11">
        <f>E1028*82%</f>
        <v>24.189999999999998</v>
      </c>
      <c r="H1028" s="9" t="s">
        <v>66</v>
      </c>
    </row>
    <row r="1029" spans="1:8" ht="20.100000000000001" customHeight="1" x14ac:dyDescent="0.25">
      <c r="A1029" s="7" t="s">
        <v>3650</v>
      </c>
      <c r="B1029" s="19" t="s">
        <v>3651</v>
      </c>
      <c r="C1029" s="19" t="s">
        <v>3652</v>
      </c>
      <c r="D1029" s="9" t="s">
        <v>4037</v>
      </c>
      <c r="E1029" s="9">
        <v>115</v>
      </c>
      <c r="F1029" s="10">
        <v>0.2</v>
      </c>
      <c r="G1029" s="11">
        <f>E1029*80%</f>
        <v>92</v>
      </c>
      <c r="H1029" s="9" t="s">
        <v>3937</v>
      </c>
    </row>
    <row r="1030" spans="1:8" ht="20.100000000000001" customHeight="1" x14ac:dyDescent="0.25">
      <c r="A1030" s="7" t="s">
        <v>2030</v>
      </c>
      <c r="B1030" s="19" t="s">
        <v>2031</v>
      </c>
      <c r="C1030" s="19" t="s">
        <v>2032</v>
      </c>
      <c r="D1030" s="9" t="s">
        <v>4037</v>
      </c>
      <c r="E1030" s="9">
        <v>24.5</v>
      </c>
      <c r="F1030" s="10">
        <v>0.18</v>
      </c>
      <c r="G1030" s="11">
        <f>E1030*82%</f>
        <v>20.09</v>
      </c>
      <c r="H1030" s="9" t="s">
        <v>66</v>
      </c>
    </row>
    <row r="1031" spans="1:8" ht="20.100000000000001" customHeight="1" x14ac:dyDescent="0.25">
      <c r="A1031" s="7" t="s">
        <v>394</v>
      </c>
      <c r="B1031" s="19" t="s">
        <v>395</v>
      </c>
      <c r="C1031" s="19" t="s">
        <v>396</v>
      </c>
      <c r="D1031" s="9" t="s">
        <v>4037</v>
      </c>
      <c r="E1031" s="9">
        <v>58.74</v>
      </c>
      <c r="F1031" s="13">
        <v>0.2</v>
      </c>
      <c r="G1031" s="11">
        <f>E1031*80%</f>
        <v>46.992000000000004</v>
      </c>
      <c r="H1031" s="9" t="s">
        <v>66</v>
      </c>
    </row>
    <row r="1032" spans="1:8" ht="20.100000000000001" customHeight="1" x14ac:dyDescent="0.25">
      <c r="A1032" s="7" t="s">
        <v>319</v>
      </c>
      <c r="B1032" s="19" t="s">
        <v>320</v>
      </c>
      <c r="C1032" s="19" t="s">
        <v>321</v>
      </c>
      <c r="D1032" s="9" t="s">
        <v>4037</v>
      </c>
      <c r="E1032" s="9">
        <v>53.39</v>
      </c>
      <c r="F1032" s="13">
        <v>0.2</v>
      </c>
      <c r="G1032" s="11">
        <f>E1032*80%</f>
        <v>42.712000000000003</v>
      </c>
      <c r="H1032" s="9" t="s">
        <v>66</v>
      </c>
    </row>
    <row r="1033" spans="1:8" ht="20.100000000000001" customHeight="1" x14ac:dyDescent="0.25">
      <c r="A1033" s="7" t="s">
        <v>1806</v>
      </c>
      <c r="B1033" s="19" t="s">
        <v>1807</v>
      </c>
      <c r="C1033" s="19" t="s">
        <v>1808</v>
      </c>
      <c r="D1033" s="9" t="s">
        <v>4037</v>
      </c>
      <c r="E1033" s="9">
        <v>69.5</v>
      </c>
      <c r="F1033" s="10">
        <v>0.18</v>
      </c>
      <c r="G1033" s="11">
        <f>E1033*82%</f>
        <v>56.989999999999995</v>
      </c>
      <c r="H1033" s="9" t="s">
        <v>66</v>
      </c>
    </row>
    <row r="1034" spans="1:8" ht="20.100000000000001" customHeight="1" x14ac:dyDescent="0.25">
      <c r="A1034" s="7" t="s">
        <v>1753</v>
      </c>
      <c r="B1034" s="19" t="s">
        <v>1754</v>
      </c>
      <c r="C1034" s="19" t="s">
        <v>1755</v>
      </c>
      <c r="D1034" s="9" t="s">
        <v>4037</v>
      </c>
      <c r="E1034" s="9">
        <v>41</v>
      </c>
      <c r="F1034" s="10">
        <v>0.18</v>
      </c>
      <c r="G1034" s="11">
        <f>E1034*82%</f>
        <v>33.619999999999997</v>
      </c>
      <c r="H1034" s="9" t="s">
        <v>66</v>
      </c>
    </row>
    <row r="1035" spans="1:8" ht="20.100000000000001" customHeight="1" x14ac:dyDescent="0.25">
      <c r="A1035" s="7" t="s">
        <v>1902</v>
      </c>
      <c r="B1035" s="19" t="s">
        <v>1903</v>
      </c>
      <c r="C1035" s="19" t="s">
        <v>1904</v>
      </c>
      <c r="D1035" s="9" t="s">
        <v>4037</v>
      </c>
      <c r="E1035" s="9">
        <v>43</v>
      </c>
      <c r="F1035" s="10">
        <v>0.18</v>
      </c>
      <c r="G1035" s="11">
        <f>E1035*82%</f>
        <v>35.26</v>
      </c>
      <c r="H1035" s="9" t="s">
        <v>66</v>
      </c>
    </row>
    <row r="1036" spans="1:8" ht="20.100000000000001" customHeight="1" x14ac:dyDescent="0.25">
      <c r="A1036" s="7" t="s">
        <v>3488</v>
      </c>
      <c r="B1036" s="19" t="s">
        <v>3489</v>
      </c>
      <c r="C1036" s="19" t="s">
        <v>3490</v>
      </c>
      <c r="D1036" s="9" t="s">
        <v>4037</v>
      </c>
      <c r="E1036" s="9">
        <v>75</v>
      </c>
      <c r="F1036" s="10">
        <v>0.2</v>
      </c>
      <c r="G1036" s="11">
        <f t="shared" ref="G1036:G1042" si="24">E1036*80%</f>
        <v>60</v>
      </c>
      <c r="H1036" s="9" t="s">
        <v>3937</v>
      </c>
    </row>
    <row r="1037" spans="1:8" ht="20.100000000000001" customHeight="1" x14ac:dyDescent="0.25">
      <c r="A1037" s="7" t="s">
        <v>3984</v>
      </c>
      <c r="B1037" s="19" t="s">
        <v>4014</v>
      </c>
      <c r="C1037" s="19" t="s">
        <v>3954</v>
      </c>
      <c r="D1037" s="9" t="s">
        <v>4037</v>
      </c>
      <c r="E1037" s="9">
        <v>19.95</v>
      </c>
      <c r="F1037" s="10">
        <v>0.2</v>
      </c>
      <c r="G1037" s="14">
        <f t="shared" si="24"/>
        <v>15.96</v>
      </c>
      <c r="H1037" s="9" t="s">
        <v>2</v>
      </c>
    </row>
    <row r="1038" spans="1:8" ht="20.100000000000001" customHeight="1" x14ac:dyDescent="0.25">
      <c r="A1038" s="7" t="s">
        <v>3638</v>
      </c>
      <c r="B1038" s="19" t="s">
        <v>3639</v>
      </c>
      <c r="C1038" s="19" t="s">
        <v>3640</v>
      </c>
      <c r="D1038" s="9" t="s">
        <v>4037</v>
      </c>
      <c r="E1038" s="9">
        <v>85</v>
      </c>
      <c r="F1038" s="10">
        <v>0.2</v>
      </c>
      <c r="G1038" s="11">
        <f t="shared" si="24"/>
        <v>68</v>
      </c>
      <c r="H1038" s="9" t="s">
        <v>3937</v>
      </c>
    </row>
    <row r="1039" spans="1:8" ht="20.100000000000001" customHeight="1" x14ac:dyDescent="0.25">
      <c r="A1039" s="7" t="s">
        <v>3977</v>
      </c>
      <c r="B1039" s="19" t="s">
        <v>4007</v>
      </c>
      <c r="C1039" s="19" t="s">
        <v>3947</v>
      </c>
      <c r="D1039" s="9" t="s">
        <v>4037</v>
      </c>
      <c r="E1039" s="9">
        <v>32</v>
      </c>
      <c r="F1039" s="10">
        <v>0.2</v>
      </c>
      <c r="G1039" s="14">
        <f t="shared" si="24"/>
        <v>25.6</v>
      </c>
      <c r="H1039" s="9" t="s">
        <v>2</v>
      </c>
    </row>
    <row r="1040" spans="1:8" ht="20.100000000000001" customHeight="1" x14ac:dyDescent="0.25">
      <c r="A1040" s="7" t="s">
        <v>184</v>
      </c>
      <c r="B1040" s="19" t="s">
        <v>185</v>
      </c>
      <c r="C1040" s="19" t="s">
        <v>186</v>
      </c>
      <c r="D1040" s="9" t="s">
        <v>4037</v>
      </c>
      <c r="E1040" s="9">
        <v>42.69</v>
      </c>
      <c r="F1040" s="13">
        <v>0.2</v>
      </c>
      <c r="G1040" s="11">
        <f t="shared" si="24"/>
        <v>34.152000000000001</v>
      </c>
      <c r="H1040" s="9" t="s">
        <v>66</v>
      </c>
    </row>
    <row r="1041" spans="1:8" ht="20.100000000000001" customHeight="1" x14ac:dyDescent="0.25">
      <c r="A1041" s="7" t="s">
        <v>2323</v>
      </c>
      <c r="B1041" s="19" t="s">
        <v>2324</v>
      </c>
      <c r="C1041" s="19" t="s">
        <v>2325</v>
      </c>
      <c r="D1041" s="9" t="s">
        <v>4037</v>
      </c>
      <c r="E1041" s="9">
        <v>29.95</v>
      </c>
      <c r="F1041" s="10">
        <v>0.2</v>
      </c>
      <c r="G1041" s="11">
        <f t="shared" si="24"/>
        <v>23.96</v>
      </c>
      <c r="H1041" s="9" t="s">
        <v>2</v>
      </c>
    </row>
    <row r="1042" spans="1:8" ht="20.100000000000001" customHeight="1" x14ac:dyDescent="0.25">
      <c r="A1042" s="7" t="s">
        <v>2290</v>
      </c>
      <c r="B1042" s="19" t="s">
        <v>2291</v>
      </c>
      <c r="C1042" s="19" t="s">
        <v>2292</v>
      </c>
      <c r="D1042" s="9" t="s">
        <v>4037</v>
      </c>
      <c r="E1042" s="9">
        <v>29.95</v>
      </c>
      <c r="F1042" s="10">
        <v>0.2</v>
      </c>
      <c r="G1042" s="11">
        <f t="shared" si="24"/>
        <v>23.96</v>
      </c>
      <c r="H1042" s="9" t="s">
        <v>2</v>
      </c>
    </row>
    <row r="1043" spans="1:8" ht="20.100000000000001" customHeight="1" x14ac:dyDescent="0.25">
      <c r="A1043" s="7" t="s">
        <v>2664</v>
      </c>
      <c r="B1043" s="19" t="s">
        <v>2665</v>
      </c>
      <c r="C1043" s="19" t="s">
        <v>2666</v>
      </c>
      <c r="D1043" s="9" t="s">
        <v>4037</v>
      </c>
      <c r="E1043" s="9">
        <v>29.95</v>
      </c>
      <c r="F1043" s="10">
        <v>0.25</v>
      </c>
      <c r="G1043" s="11">
        <f>E1043*75%</f>
        <v>22.462499999999999</v>
      </c>
      <c r="H1043" s="9" t="s">
        <v>2</v>
      </c>
    </row>
    <row r="1044" spans="1:8" ht="20.100000000000001" customHeight="1" x14ac:dyDescent="0.25">
      <c r="A1044" s="7" t="s">
        <v>3087</v>
      </c>
      <c r="B1044" s="19" t="s">
        <v>3088</v>
      </c>
      <c r="C1044" s="19" t="s">
        <v>3089</v>
      </c>
      <c r="D1044" s="9" t="s">
        <v>4037</v>
      </c>
      <c r="E1044" s="9">
        <v>60</v>
      </c>
      <c r="F1044" s="10">
        <v>0.3</v>
      </c>
      <c r="G1044" s="11">
        <f>E1044*70%</f>
        <v>42</v>
      </c>
      <c r="H1044" s="9" t="s">
        <v>3937</v>
      </c>
    </row>
    <row r="1045" spans="1:8" ht="20.100000000000001" customHeight="1" x14ac:dyDescent="0.25">
      <c r="A1045" s="7" t="s">
        <v>346</v>
      </c>
      <c r="B1045" s="19" t="s">
        <v>347</v>
      </c>
      <c r="C1045" s="19" t="s">
        <v>348</v>
      </c>
      <c r="D1045" s="9" t="s">
        <v>4037</v>
      </c>
      <c r="E1045" s="9">
        <v>20</v>
      </c>
      <c r="F1045" s="13">
        <v>0.2</v>
      </c>
      <c r="G1045" s="11">
        <f>E1045*80%</f>
        <v>16</v>
      </c>
      <c r="H1045" s="9" t="s">
        <v>2</v>
      </c>
    </row>
    <row r="1046" spans="1:8" ht="20.100000000000001" customHeight="1" x14ac:dyDescent="0.25">
      <c r="A1046" s="7" t="s">
        <v>244</v>
      </c>
      <c r="B1046" s="19" t="s">
        <v>245</v>
      </c>
      <c r="C1046" s="19" t="s">
        <v>246</v>
      </c>
      <c r="D1046" s="9" t="s">
        <v>4037</v>
      </c>
      <c r="E1046" s="9">
        <v>20</v>
      </c>
      <c r="F1046" s="13">
        <v>0.2</v>
      </c>
      <c r="G1046" s="11">
        <f>E1046*80%</f>
        <v>16</v>
      </c>
      <c r="H1046" s="9" t="s">
        <v>2</v>
      </c>
    </row>
    <row r="1047" spans="1:8" ht="20.100000000000001" customHeight="1" x14ac:dyDescent="0.25">
      <c r="A1047" s="7" t="s">
        <v>247</v>
      </c>
      <c r="B1047" s="19" t="s">
        <v>248</v>
      </c>
      <c r="C1047" s="19" t="s">
        <v>249</v>
      </c>
      <c r="D1047" s="9" t="s">
        <v>4037</v>
      </c>
      <c r="E1047" s="9">
        <v>20</v>
      </c>
      <c r="F1047" s="13">
        <v>0.2</v>
      </c>
      <c r="G1047" s="11">
        <f>E1047*80%</f>
        <v>16</v>
      </c>
      <c r="H1047" s="9" t="s">
        <v>2</v>
      </c>
    </row>
    <row r="1048" spans="1:8" ht="20.100000000000001" customHeight="1" x14ac:dyDescent="0.25">
      <c r="A1048" s="7" t="s">
        <v>506</v>
      </c>
      <c r="B1048" s="19" t="s">
        <v>507</v>
      </c>
      <c r="C1048" s="19" t="s">
        <v>508</v>
      </c>
      <c r="D1048" s="9" t="s">
        <v>4037</v>
      </c>
      <c r="E1048" s="9">
        <v>55</v>
      </c>
      <c r="F1048" s="10">
        <v>0.52</v>
      </c>
      <c r="G1048" s="11">
        <f>E1048*48%</f>
        <v>26.4</v>
      </c>
      <c r="H1048" s="9" t="s">
        <v>3937</v>
      </c>
    </row>
    <row r="1049" spans="1:8" ht="20.100000000000001" customHeight="1" x14ac:dyDescent="0.25">
      <c r="A1049" s="7" t="s">
        <v>3305</v>
      </c>
      <c r="B1049" s="19" t="s">
        <v>3306</v>
      </c>
      <c r="C1049" s="19" t="s">
        <v>3307</v>
      </c>
      <c r="D1049" s="9" t="s">
        <v>4037</v>
      </c>
      <c r="E1049" s="9">
        <v>19.95</v>
      </c>
      <c r="F1049" s="10">
        <v>0.2</v>
      </c>
      <c r="G1049" s="11">
        <f>E1049*80%</f>
        <v>15.96</v>
      </c>
      <c r="H1049" s="9" t="s">
        <v>2</v>
      </c>
    </row>
    <row r="1050" spans="1:8" ht="20.100000000000001" customHeight="1" x14ac:dyDescent="0.25">
      <c r="A1050" s="7" t="s">
        <v>2203</v>
      </c>
      <c r="B1050" s="19" t="s">
        <v>2204</v>
      </c>
      <c r="C1050" s="19" t="s">
        <v>2205</v>
      </c>
      <c r="D1050" s="9" t="s">
        <v>4037</v>
      </c>
      <c r="E1050" s="9">
        <v>35</v>
      </c>
      <c r="F1050" s="10">
        <v>0.2</v>
      </c>
      <c r="G1050" s="11">
        <f>E1050*80%</f>
        <v>28</v>
      </c>
      <c r="H1050" s="9" t="s">
        <v>3937</v>
      </c>
    </row>
    <row r="1051" spans="1:8" ht="20.100000000000001" customHeight="1" x14ac:dyDescent="0.25">
      <c r="A1051" s="7" t="s">
        <v>1685</v>
      </c>
      <c r="B1051" s="19" t="s">
        <v>1686</v>
      </c>
      <c r="C1051" s="19" t="s">
        <v>1687</v>
      </c>
      <c r="D1051" s="9" t="s">
        <v>4037</v>
      </c>
      <c r="E1051" s="9">
        <v>69.900000000000006</v>
      </c>
      <c r="F1051" s="10">
        <v>0.18</v>
      </c>
      <c r="G1051" s="11">
        <f>E1051*82%</f>
        <v>57.317999999999998</v>
      </c>
      <c r="H1051" s="9" t="s">
        <v>66</v>
      </c>
    </row>
    <row r="1052" spans="1:8" ht="20.100000000000001" customHeight="1" x14ac:dyDescent="0.25">
      <c r="A1052" s="7" t="s">
        <v>3608</v>
      </c>
      <c r="B1052" s="19" t="s">
        <v>3609</v>
      </c>
      <c r="C1052" s="19" t="s">
        <v>3610</v>
      </c>
      <c r="D1052" s="9" t="s">
        <v>4037</v>
      </c>
      <c r="E1052" s="9">
        <v>50</v>
      </c>
      <c r="F1052" s="10">
        <v>0.2</v>
      </c>
      <c r="G1052" s="11">
        <f>E1052*80%</f>
        <v>40</v>
      </c>
      <c r="H1052" s="9" t="s">
        <v>3937</v>
      </c>
    </row>
    <row r="1053" spans="1:8" ht="20.100000000000001" customHeight="1" x14ac:dyDescent="0.25">
      <c r="A1053" s="7" t="s">
        <v>1883</v>
      </c>
      <c r="B1053" s="19" t="s">
        <v>1884</v>
      </c>
      <c r="C1053" s="19" t="s">
        <v>1885</v>
      </c>
      <c r="D1053" s="9" t="s">
        <v>4037</v>
      </c>
      <c r="E1053" s="9">
        <v>20.5</v>
      </c>
      <c r="F1053" s="10">
        <v>0.18</v>
      </c>
      <c r="G1053" s="11">
        <f>E1053*82%</f>
        <v>16.809999999999999</v>
      </c>
      <c r="H1053" s="9" t="s">
        <v>66</v>
      </c>
    </row>
    <row r="1054" spans="1:8" ht="20.100000000000001" customHeight="1" x14ac:dyDescent="0.25">
      <c r="A1054" s="7" t="s">
        <v>2158</v>
      </c>
      <c r="B1054" s="19" t="s">
        <v>2159</v>
      </c>
      <c r="C1054" s="19" t="s">
        <v>2160</v>
      </c>
      <c r="D1054" s="9" t="s">
        <v>4037</v>
      </c>
      <c r="E1054" s="9">
        <v>165</v>
      </c>
      <c r="F1054" s="10">
        <v>0.3</v>
      </c>
      <c r="G1054" s="11">
        <f>E1054*70%</f>
        <v>115.49999999999999</v>
      </c>
      <c r="H1054" s="9" t="s">
        <v>3937</v>
      </c>
    </row>
    <row r="1055" spans="1:8" ht="20.100000000000001" customHeight="1" x14ac:dyDescent="0.25">
      <c r="A1055" s="7" t="s">
        <v>2155</v>
      </c>
      <c r="B1055" s="19" t="s">
        <v>2156</v>
      </c>
      <c r="C1055" s="19" t="s">
        <v>2157</v>
      </c>
      <c r="D1055" s="9" t="s">
        <v>4037</v>
      </c>
      <c r="E1055" s="9">
        <v>160</v>
      </c>
      <c r="F1055" s="10">
        <v>0.3</v>
      </c>
      <c r="G1055" s="11">
        <f>E1055*70%</f>
        <v>112</v>
      </c>
      <c r="H1055" s="9" t="s">
        <v>3937</v>
      </c>
    </row>
    <row r="1056" spans="1:8" ht="20.100000000000001" customHeight="1" x14ac:dyDescent="0.25">
      <c r="A1056" s="7" t="s">
        <v>3605</v>
      </c>
      <c r="B1056" s="19" t="s">
        <v>3606</v>
      </c>
      <c r="C1056" s="19" t="s">
        <v>3607</v>
      </c>
      <c r="D1056" s="9" t="s">
        <v>4037</v>
      </c>
      <c r="E1056" s="9">
        <v>80</v>
      </c>
      <c r="F1056" s="10">
        <v>0.2</v>
      </c>
      <c r="G1056" s="11">
        <f>E1056*80%</f>
        <v>64</v>
      </c>
      <c r="H1056" s="9" t="s">
        <v>3937</v>
      </c>
    </row>
    <row r="1057" spans="1:8" ht="20.100000000000001" customHeight="1" x14ac:dyDescent="0.25">
      <c r="A1057" s="7" t="s">
        <v>1009</v>
      </c>
      <c r="B1057" s="19" t="s">
        <v>1010</v>
      </c>
      <c r="C1057" s="19" t="s">
        <v>1011</v>
      </c>
      <c r="D1057" s="9" t="s">
        <v>4037</v>
      </c>
      <c r="E1057" s="9">
        <v>50</v>
      </c>
      <c r="F1057" s="10">
        <v>0.25</v>
      </c>
      <c r="G1057" s="11">
        <f>E1057*75%</f>
        <v>37.5</v>
      </c>
      <c r="H1057" s="9" t="s">
        <v>3937</v>
      </c>
    </row>
    <row r="1058" spans="1:8" ht="20.100000000000001" customHeight="1" x14ac:dyDescent="0.25">
      <c r="A1058" s="7" t="s">
        <v>509</v>
      </c>
      <c r="B1058" s="19" t="s">
        <v>510</v>
      </c>
      <c r="C1058" s="19" t="s">
        <v>511</v>
      </c>
      <c r="D1058" s="9" t="s">
        <v>4037</v>
      </c>
      <c r="E1058" s="9">
        <v>55</v>
      </c>
      <c r="F1058" s="10">
        <v>0.52</v>
      </c>
      <c r="G1058" s="11">
        <f>E1058*48%</f>
        <v>26.4</v>
      </c>
      <c r="H1058" s="9" t="s">
        <v>3937</v>
      </c>
    </row>
    <row r="1059" spans="1:8" ht="20.100000000000001" customHeight="1" x14ac:dyDescent="0.25">
      <c r="A1059" s="7" t="s">
        <v>1145</v>
      </c>
      <c r="B1059" s="19" t="s">
        <v>1146</v>
      </c>
      <c r="C1059" s="19" t="s">
        <v>1147</v>
      </c>
      <c r="D1059" s="9" t="s">
        <v>4037</v>
      </c>
      <c r="E1059" s="9">
        <v>50</v>
      </c>
      <c r="F1059" s="10">
        <v>0.25</v>
      </c>
      <c r="G1059" s="11">
        <f>E1059*75%</f>
        <v>37.5</v>
      </c>
      <c r="H1059" s="9" t="s">
        <v>3937</v>
      </c>
    </row>
    <row r="1060" spans="1:8" ht="20.100000000000001" customHeight="1" x14ac:dyDescent="0.25">
      <c r="A1060" s="7" t="s">
        <v>1463</v>
      </c>
      <c r="B1060" s="19" t="s">
        <v>1464</v>
      </c>
      <c r="C1060" s="19" t="s">
        <v>1465</v>
      </c>
      <c r="D1060" s="9" t="s">
        <v>4034</v>
      </c>
      <c r="E1060" s="9">
        <v>40</v>
      </c>
      <c r="F1060" s="10">
        <v>0.2</v>
      </c>
      <c r="G1060" s="11">
        <f>E1060*80%</f>
        <v>32</v>
      </c>
      <c r="H1060" s="9" t="s">
        <v>2</v>
      </c>
    </row>
    <row r="1061" spans="1:8" ht="20.100000000000001" customHeight="1" x14ac:dyDescent="0.25">
      <c r="A1061" s="7" t="s">
        <v>2817</v>
      </c>
      <c r="B1061" s="19" t="s">
        <v>2818</v>
      </c>
      <c r="C1061" s="19" t="s">
        <v>2819</v>
      </c>
      <c r="D1061" s="9" t="s">
        <v>4034</v>
      </c>
      <c r="E1061" s="9">
        <v>9.99</v>
      </c>
      <c r="F1061" s="10">
        <v>0.2</v>
      </c>
      <c r="G1061" s="11">
        <f>E1061*80%</f>
        <v>7.9920000000000009</v>
      </c>
      <c r="H1061" s="9" t="s">
        <v>2</v>
      </c>
    </row>
    <row r="1062" spans="1:8" ht="20.100000000000001" customHeight="1" x14ac:dyDescent="0.25">
      <c r="A1062" s="7" t="s">
        <v>3329</v>
      </c>
      <c r="B1062" s="19" t="s">
        <v>3330</v>
      </c>
      <c r="C1062" s="19" t="s">
        <v>3331</v>
      </c>
      <c r="D1062" s="9" t="s">
        <v>4034</v>
      </c>
      <c r="E1062" s="9">
        <v>50</v>
      </c>
      <c r="F1062" s="10">
        <v>0.2</v>
      </c>
      <c r="G1062" s="11">
        <f>E1062*80%</f>
        <v>40</v>
      </c>
      <c r="H1062" s="9" t="s">
        <v>2</v>
      </c>
    </row>
    <row r="1063" spans="1:8" ht="20.100000000000001" customHeight="1" x14ac:dyDescent="0.25">
      <c r="A1063" s="7" t="s">
        <v>1454</v>
      </c>
      <c r="B1063" s="19" t="s">
        <v>1455</v>
      </c>
      <c r="C1063" s="19" t="s">
        <v>1456</v>
      </c>
      <c r="D1063" s="9" t="s">
        <v>4034</v>
      </c>
      <c r="E1063" s="9">
        <v>29.95</v>
      </c>
      <c r="F1063" s="10">
        <v>0.2</v>
      </c>
      <c r="G1063" s="11">
        <f>E1063*80%</f>
        <v>23.96</v>
      </c>
      <c r="H1063" s="9" t="s">
        <v>2</v>
      </c>
    </row>
    <row r="1064" spans="1:8" ht="20.100000000000001" customHeight="1" x14ac:dyDescent="0.25">
      <c r="A1064" s="7" t="s">
        <v>3778</v>
      </c>
      <c r="B1064" s="19" t="s">
        <v>3779</v>
      </c>
      <c r="C1064" s="19" t="s">
        <v>3780</v>
      </c>
      <c r="D1064" s="9" t="s">
        <v>4034</v>
      </c>
      <c r="E1064" s="9">
        <v>75</v>
      </c>
      <c r="F1064" s="10">
        <v>0.25</v>
      </c>
      <c r="G1064" s="11">
        <f>E1064*75%</f>
        <v>56.25</v>
      </c>
      <c r="H1064" s="9" t="s">
        <v>3937</v>
      </c>
    </row>
    <row r="1065" spans="1:8" ht="20.100000000000001" customHeight="1" x14ac:dyDescent="0.25">
      <c r="A1065" s="7" t="s">
        <v>1238</v>
      </c>
      <c r="B1065" s="19" t="s">
        <v>1239</v>
      </c>
      <c r="C1065" s="19" t="s">
        <v>1240</v>
      </c>
      <c r="D1065" s="9" t="s">
        <v>4034</v>
      </c>
      <c r="E1065" s="9">
        <v>39.799999999999997</v>
      </c>
      <c r="F1065" s="10">
        <v>0.2</v>
      </c>
      <c r="G1065" s="11">
        <f t="shared" ref="G1065:G1071" si="25">E1065*80%</f>
        <v>31.84</v>
      </c>
      <c r="H1065" s="9" t="s">
        <v>66</v>
      </c>
    </row>
    <row r="1066" spans="1:8" ht="20.100000000000001" customHeight="1" x14ac:dyDescent="0.25">
      <c r="A1066" s="7" t="s">
        <v>1418</v>
      </c>
      <c r="B1066" s="19" t="s">
        <v>1419</v>
      </c>
      <c r="C1066" s="19" t="s">
        <v>1420</v>
      </c>
      <c r="D1066" s="9" t="s">
        <v>4034</v>
      </c>
      <c r="E1066" s="9">
        <v>39.799999999999997</v>
      </c>
      <c r="F1066" s="10">
        <v>0.2</v>
      </c>
      <c r="G1066" s="11">
        <f t="shared" si="25"/>
        <v>31.84</v>
      </c>
      <c r="H1066" s="9" t="s">
        <v>66</v>
      </c>
    </row>
    <row r="1067" spans="1:8" ht="20.100000000000001" customHeight="1" x14ac:dyDescent="0.25">
      <c r="A1067" s="7" t="s">
        <v>3335</v>
      </c>
      <c r="B1067" s="19" t="s">
        <v>3336</v>
      </c>
      <c r="C1067" s="19" t="s">
        <v>3337</v>
      </c>
      <c r="D1067" s="9" t="s">
        <v>4034</v>
      </c>
      <c r="E1067" s="9">
        <v>24.95</v>
      </c>
      <c r="F1067" s="10">
        <v>0.2</v>
      </c>
      <c r="G1067" s="11">
        <f t="shared" si="25"/>
        <v>19.96</v>
      </c>
      <c r="H1067" s="9" t="s">
        <v>2</v>
      </c>
    </row>
    <row r="1068" spans="1:8" ht="20.100000000000001" customHeight="1" x14ac:dyDescent="0.25">
      <c r="A1068" s="7" t="s">
        <v>1493</v>
      </c>
      <c r="B1068" s="19" t="s">
        <v>1494</v>
      </c>
      <c r="C1068" s="19" t="s">
        <v>1495</v>
      </c>
      <c r="D1068" s="9" t="s">
        <v>4034</v>
      </c>
      <c r="E1068" s="9">
        <v>24.95</v>
      </c>
      <c r="F1068" s="10">
        <v>0.2</v>
      </c>
      <c r="G1068" s="11">
        <f t="shared" si="25"/>
        <v>19.96</v>
      </c>
      <c r="H1068" s="9" t="s">
        <v>2</v>
      </c>
    </row>
    <row r="1069" spans="1:8" ht="20.100000000000001" customHeight="1" x14ac:dyDescent="0.25">
      <c r="A1069" s="7" t="s">
        <v>2868</v>
      </c>
      <c r="B1069" s="19" t="s">
        <v>2869</v>
      </c>
      <c r="C1069" s="19" t="s">
        <v>2870</v>
      </c>
      <c r="D1069" s="9" t="s">
        <v>4034</v>
      </c>
      <c r="E1069" s="9">
        <v>40</v>
      </c>
      <c r="F1069" s="10">
        <v>0.2</v>
      </c>
      <c r="G1069" s="11">
        <f t="shared" si="25"/>
        <v>32</v>
      </c>
      <c r="H1069" s="9" t="s">
        <v>2</v>
      </c>
    </row>
    <row r="1070" spans="1:8" ht="20.100000000000001" customHeight="1" x14ac:dyDescent="0.25">
      <c r="A1070" s="7" t="s">
        <v>3407</v>
      </c>
      <c r="B1070" s="19" t="s">
        <v>3408</v>
      </c>
      <c r="C1070" s="19" t="s">
        <v>3409</v>
      </c>
      <c r="D1070" s="9" t="s">
        <v>4034</v>
      </c>
      <c r="E1070" s="9">
        <v>18.95</v>
      </c>
      <c r="F1070" s="10">
        <v>0.2</v>
      </c>
      <c r="G1070" s="11">
        <f t="shared" si="25"/>
        <v>15.16</v>
      </c>
      <c r="H1070" s="9" t="s">
        <v>2</v>
      </c>
    </row>
    <row r="1071" spans="1:8" ht="20.100000000000001" customHeight="1" x14ac:dyDescent="0.25">
      <c r="A1071" s="7" t="s">
        <v>2317</v>
      </c>
      <c r="B1071" s="19" t="s">
        <v>2318</v>
      </c>
      <c r="C1071" s="19" t="s">
        <v>2319</v>
      </c>
      <c r="D1071" s="9" t="s">
        <v>4034</v>
      </c>
      <c r="E1071" s="9">
        <v>17.5</v>
      </c>
      <c r="F1071" s="10">
        <v>0.2</v>
      </c>
      <c r="G1071" s="11">
        <f t="shared" si="25"/>
        <v>14</v>
      </c>
      <c r="H1071" s="9" t="s">
        <v>2</v>
      </c>
    </row>
    <row r="1072" spans="1:8" ht="20.100000000000001" customHeight="1" x14ac:dyDescent="0.25">
      <c r="A1072" s="7" t="s">
        <v>2682</v>
      </c>
      <c r="B1072" s="19" t="s">
        <v>2683</v>
      </c>
      <c r="C1072" s="19" t="s">
        <v>2684</v>
      </c>
      <c r="D1072" s="9" t="s">
        <v>4034</v>
      </c>
      <c r="E1072" s="9">
        <v>24.95</v>
      </c>
      <c r="F1072" s="10">
        <v>0.25</v>
      </c>
      <c r="G1072" s="11">
        <f>E1072*75%</f>
        <v>18.712499999999999</v>
      </c>
      <c r="H1072" s="9" t="s">
        <v>2</v>
      </c>
    </row>
    <row r="1073" spans="1:8" ht="20.100000000000001" customHeight="1" x14ac:dyDescent="0.25">
      <c r="A1073" s="7" t="s">
        <v>824</v>
      </c>
      <c r="B1073" s="19" t="s">
        <v>825</v>
      </c>
      <c r="C1073" s="19" t="s">
        <v>826</v>
      </c>
      <c r="D1073" s="9" t="s">
        <v>4034</v>
      </c>
      <c r="E1073" s="9">
        <v>22</v>
      </c>
      <c r="F1073" s="10">
        <v>0.3</v>
      </c>
      <c r="G1073" s="11">
        <f>E1073*70%</f>
        <v>15.399999999999999</v>
      </c>
      <c r="H1073" s="9" t="s">
        <v>3937</v>
      </c>
    </row>
    <row r="1074" spans="1:8" ht="20.100000000000001" customHeight="1" x14ac:dyDescent="0.25">
      <c r="A1074" s="7" t="s">
        <v>1427</v>
      </c>
      <c r="B1074" s="19" t="s">
        <v>1428</v>
      </c>
      <c r="C1074" s="19" t="s">
        <v>1429</v>
      </c>
      <c r="D1074" s="9" t="s">
        <v>4034</v>
      </c>
      <c r="E1074" s="9">
        <v>24.8</v>
      </c>
      <c r="F1074" s="10">
        <v>0.2</v>
      </c>
      <c r="G1074" s="11">
        <f>E1074*80%</f>
        <v>19.840000000000003</v>
      </c>
      <c r="H1074" s="9" t="s">
        <v>66</v>
      </c>
    </row>
    <row r="1075" spans="1:8" ht="20.100000000000001" customHeight="1" x14ac:dyDescent="0.25">
      <c r="A1075" s="7" t="s">
        <v>3257</v>
      </c>
      <c r="B1075" s="19" t="s">
        <v>3258</v>
      </c>
      <c r="C1075" s="19" t="s">
        <v>3259</v>
      </c>
      <c r="D1075" s="9" t="s">
        <v>4034</v>
      </c>
      <c r="E1075" s="9">
        <v>30</v>
      </c>
      <c r="F1075" s="10">
        <v>0.2</v>
      </c>
      <c r="G1075" s="11">
        <f>E1075*80%</f>
        <v>24</v>
      </c>
      <c r="H1075" s="9" t="s">
        <v>2</v>
      </c>
    </row>
    <row r="1076" spans="1:8" ht="20.100000000000001" customHeight="1" x14ac:dyDescent="0.25">
      <c r="A1076" s="7" t="s">
        <v>1367</v>
      </c>
      <c r="B1076" s="19" t="s">
        <v>1368</v>
      </c>
      <c r="C1076" s="19" t="s">
        <v>1369</v>
      </c>
      <c r="D1076" s="9" t="s">
        <v>4034</v>
      </c>
      <c r="E1076" s="9">
        <v>29.8</v>
      </c>
      <c r="F1076" s="10">
        <v>0.2</v>
      </c>
      <c r="G1076" s="11">
        <f>E1076*80%</f>
        <v>23.840000000000003</v>
      </c>
      <c r="H1076" s="9" t="s">
        <v>66</v>
      </c>
    </row>
    <row r="1077" spans="1:8" ht="20.100000000000001" customHeight="1" x14ac:dyDescent="0.25">
      <c r="A1077" s="7" t="s">
        <v>2703</v>
      </c>
      <c r="B1077" s="19" t="s">
        <v>2704</v>
      </c>
      <c r="C1077" s="19" t="s">
        <v>2705</v>
      </c>
      <c r="D1077" s="9" t="s">
        <v>4034</v>
      </c>
      <c r="E1077" s="9">
        <v>22.95</v>
      </c>
      <c r="F1077" s="10">
        <v>0.25</v>
      </c>
      <c r="G1077" s="11">
        <f>E1077*75%</f>
        <v>17.212499999999999</v>
      </c>
      <c r="H1077" s="9" t="s">
        <v>2</v>
      </c>
    </row>
    <row r="1078" spans="1:8" ht="20.100000000000001" customHeight="1" x14ac:dyDescent="0.25">
      <c r="A1078" s="7" t="s">
        <v>2925</v>
      </c>
      <c r="B1078" s="19" t="s">
        <v>2926</v>
      </c>
      <c r="C1078" s="19" t="s">
        <v>2927</v>
      </c>
      <c r="D1078" s="9" t="s">
        <v>4034</v>
      </c>
      <c r="E1078" s="9">
        <v>35</v>
      </c>
      <c r="F1078" s="10">
        <v>0.2</v>
      </c>
      <c r="G1078" s="11">
        <f>E1078*80%</f>
        <v>28</v>
      </c>
      <c r="H1078" s="9" t="s">
        <v>2</v>
      </c>
    </row>
    <row r="1079" spans="1:8" ht="20.100000000000001" customHeight="1" x14ac:dyDescent="0.25">
      <c r="A1079" s="7" t="s">
        <v>3096</v>
      </c>
      <c r="B1079" s="19" t="s">
        <v>3097</v>
      </c>
      <c r="C1079" s="19" t="s">
        <v>3098</v>
      </c>
      <c r="D1079" s="9" t="s">
        <v>4034</v>
      </c>
      <c r="E1079" s="9">
        <v>32.950000000000003</v>
      </c>
      <c r="F1079" s="10">
        <v>0.3</v>
      </c>
      <c r="G1079" s="11">
        <f>E1079*70%</f>
        <v>23.065000000000001</v>
      </c>
      <c r="H1079" s="9" t="s">
        <v>2</v>
      </c>
    </row>
    <row r="1080" spans="1:8" ht="20.100000000000001" customHeight="1" x14ac:dyDescent="0.25">
      <c r="A1080" s="7" t="s">
        <v>2838</v>
      </c>
      <c r="B1080" s="19" t="s">
        <v>2839</v>
      </c>
      <c r="C1080" s="19" t="s">
        <v>2840</v>
      </c>
      <c r="D1080" s="9" t="s">
        <v>4034</v>
      </c>
      <c r="E1080" s="9">
        <v>8.99</v>
      </c>
      <c r="F1080" s="10">
        <v>0.2</v>
      </c>
      <c r="G1080" s="11">
        <f>E1080*80%</f>
        <v>7.1920000000000002</v>
      </c>
      <c r="H1080" s="9" t="s">
        <v>2</v>
      </c>
    </row>
    <row r="1081" spans="1:8" ht="20.100000000000001" customHeight="1" x14ac:dyDescent="0.25">
      <c r="A1081" s="7" t="s">
        <v>2811</v>
      </c>
      <c r="B1081" s="19" t="s">
        <v>2812</v>
      </c>
      <c r="C1081" s="19" t="s">
        <v>2813</v>
      </c>
      <c r="D1081" s="9" t="s">
        <v>4034</v>
      </c>
      <c r="E1081" s="9">
        <v>40</v>
      </c>
      <c r="F1081" s="10">
        <v>0.2</v>
      </c>
      <c r="G1081" s="11">
        <f>E1081*80%</f>
        <v>32</v>
      </c>
      <c r="H1081" s="9" t="s">
        <v>2</v>
      </c>
    </row>
    <row r="1082" spans="1:8" ht="20.100000000000001" customHeight="1" x14ac:dyDescent="0.25">
      <c r="A1082" s="7" t="s">
        <v>3452</v>
      </c>
      <c r="B1082" s="19" t="s">
        <v>3453</v>
      </c>
      <c r="C1082" s="19" t="s">
        <v>3454</v>
      </c>
      <c r="D1082" s="9" t="s">
        <v>4034</v>
      </c>
      <c r="E1082" s="9">
        <v>30</v>
      </c>
      <c r="F1082" s="10">
        <v>0.2</v>
      </c>
      <c r="G1082" s="11">
        <f>E1082*80%</f>
        <v>24</v>
      </c>
      <c r="H1082" s="9" t="s">
        <v>2</v>
      </c>
    </row>
    <row r="1083" spans="1:8" ht="20.100000000000001" customHeight="1" x14ac:dyDescent="0.25">
      <c r="A1083" s="7" t="s">
        <v>3221</v>
      </c>
      <c r="B1083" s="19" t="s">
        <v>3222</v>
      </c>
      <c r="C1083" s="19" t="s">
        <v>3223</v>
      </c>
      <c r="D1083" s="9" t="s">
        <v>4034</v>
      </c>
      <c r="E1083" s="9">
        <v>6.99</v>
      </c>
      <c r="F1083" s="10">
        <v>0.25</v>
      </c>
      <c r="G1083" s="11">
        <f>E1083*75%</f>
        <v>5.2424999999999997</v>
      </c>
      <c r="H1083" s="9" t="s">
        <v>2</v>
      </c>
    </row>
    <row r="1084" spans="1:8" ht="20.100000000000001" customHeight="1" x14ac:dyDescent="0.25">
      <c r="A1084" s="7" t="s">
        <v>867</v>
      </c>
      <c r="B1084" s="19" t="s">
        <v>868</v>
      </c>
      <c r="C1084" s="8">
        <v>9780300147155</v>
      </c>
      <c r="D1084" s="9" t="s">
        <v>4034</v>
      </c>
      <c r="E1084" s="9">
        <v>65</v>
      </c>
      <c r="F1084" s="10">
        <v>0.3</v>
      </c>
      <c r="G1084" s="11">
        <f>E1084*70%</f>
        <v>45.5</v>
      </c>
      <c r="H1084" s="9" t="s">
        <v>3937</v>
      </c>
    </row>
    <row r="1085" spans="1:8" ht="20.100000000000001" customHeight="1" x14ac:dyDescent="0.25">
      <c r="A1085" s="7" t="s">
        <v>2751</v>
      </c>
      <c r="B1085" s="19" t="s">
        <v>2752</v>
      </c>
      <c r="C1085" s="19" t="s">
        <v>2753</v>
      </c>
      <c r="D1085" s="9" t="s">
        <v>4034</v>
      </c>
      <c r="E1085" s="9">
        <v>30</v>
      </c>
      <c r="F1085" s="10">
        <v>0.2</v>
      </c>
      <c r="G1085" s="11">
        <f t="shared" ref="G1085:G1090" si="26">E1085*80%</f>
        <v>24</v>
      </c>
      <c r="H1085" s="9" t="s">
        <v>2</v>
      </c>
    </row>
    <row r="1086" spans="1:8" ht="20.100000000000001" customHeight="1" x14ac:dyDescent="0.25">
      <c r="A1086" s="7" t="s">
        <v>1433</v>
      </c>
      <c r="B1086" s="19" t="s">
        <v>1434</v>
      </c>
      <c r="C1086" s="19" t="s">
        <v>1435</v>
      </c>
      <c r="D1086" s="9" t="s">
        <v>4034</v>
      </c>
      <c r="E1086" s="9">
        <v>19.95</v>
      </c>
      <c r="F1086" s="10">
        <v>0.2</v>
      </c>
      <c r="G1086" s="11">
        <f t="shared" si="26"/>
        <v>15.96</v>
      </c>
      <c r="H1086" s="9" t="s">
        <v>2</v>
      </c>
    </row>
    <row r="1087" spans="1:8" ht="20.100000000000001" customHeight="1" x14ac:dyDescent="0.25">
      <c r="A1087" s="7" t="s">
        <v>3003</v>
      </c>
      <c r="B1087" s="19" t="s">
        <v>3004</v>
      </c>
      <c r="C1087" s="19" t="s">
        <v>3005</v>
      </c>
      <c r="D1087" s="9" t="s">
        <v>4034</v>
      </c>
      <c r="E1087" s="9">
        <v>19.989999999999998</v>
      </c>
      <c r="F1087" s="10">
        <v>0.2</v>
      </c>
      <c r="G1087" s="11">
        <f t="shared" si="26"/>
        <v>15.991999999999999</v>
      </c>
      <c r="H1087" s="9" t="s">
        <v>2</v>
      </c>
    </row>
    <row r="1088" spans="1:8" ht="20.100000000000001" customHeight="1" x14ac:dyDescent="0.25">
      <c r="A1088" s="7" t="s">
        <v>2847</v>
      </c>
      <c r="B1088" s="19" t="s">
        <v>2848</v>
      </c>
      <c r="C1088" s="19" t="s">
        <v>2849</v>
      </c>
      <c r="D1088" s="9" t="s">
        <v>4034</v>
      </c>
      <c r="E1088" s="9">
        <v>40</v>
      </c>
      <c r="F1088" s="10">
        <v>0.2</v>
      </c>
      <c r="G1088" s="11">
        <f t="shared" si="26"/>
        <v>32</v>
      </c>
      <c r="H1088" s="9" t="s">
        <v>2</v>
      </c>
    </row>
    <row r="1089" spans="1:8" ht="20.100000000000001" customHeight="1" x14ac:dyDescent="0.25">
      <c r="A1089" s="7" t="s">
        <v>2212</v>
      </c>
      <c r="B1089" s="19" t="s">
        <v>2213</v>
      </c>
      <c r="C1089" s="19" t="s">
        <v>2214</v>
      </c>
      <c r="D1089" s="9" t="s">
        <v>4034</v>
      </c>
      <c r="E1089" s="9">
        <v>50</v>
      </c>
      <c r="F1089" s="10">
        <v>0.2</v>
      </c>
      <c r="G1089" s="11">
        <f t="shared" si="26"/>
        <v>40</v>
      </c>
      <c r="H1089" s="9" t="s">
        <v>3937</v>
      </c>
    </row>
    <row r="1090" spans="1:8" ht="20.100000000000001" customHeight="1" x14ac:dyDescent="0.25">
      <c r="A1090" s="7" t="s">
        <v>3930</v>
      </c>
      <c r="B1090" s="19" t="s">
        <v>3931</v>
      </c>
      <c r="C1090" s="19" t="s">
        <v>3932</v>
      </c>
      <c r="D1090" s="9" t="s">
        <v>4034</v>
      </c>
      <c r="E1090" s="9">
        <v>60</v>
      </c>
      <c r="F1090" s="10">
        <v>0.2</v>
      </c>
      <c r="G1090" s="11">
        <f t="shared" si="26"/>
        <v>48</v>
      </c>
      <c r="H1090" s="9" t="s">
        <v>2</v>
      </c>
    </row>
    <row r="1091" spans="1:8" ht="20.100000000000001" customHeight="1" x14ac:dyDescent="0.25">
      <c r="A1091" s="7" t="s">
        <v>3787</v>
      </c>
      <c r="B1091" s="19" t="s">
        <v>3788</v>
      </c>
      <c r="C1091" s="19" t="s">
        <v>3789</v>
      </c>
      <c r="D1091" s="9" t="s">
        <v>4034</v>
      </c>
      <c r="E1091" s="9">
        <v>65</v>
      </c>
      <c r="F1091" s="10">
        <v>0.25</v>
      </c>
      <c r="G1091" s="11">
        <f>E1091*75%</f>
        <v>48.75</v>
      </c>
      <c r="H1091" s="9" t="s">
        <v>3937</v>
      </c>
    </row>
    <row r="1092" spans="1:8" ht="20.100000000000001" customHeight="1" x14ac:dyDescent="0.25">
      <c r="A1092" s="7" t="s">
        <v>3081</v>
      </c>
      <c r="B1092" s="19" t="s">
        <v>3082</v>
      </c>
      <c r="C1092" s="19" t="s">
        <v>3083</v>
      </c>
      <c r="D1092" s="9" t="s">
        <v>4034</v>
      </c>
      <c r="E1092" s="9">
        <v>50</v>
      </c>
      <c r="F1092" s="10">
        <v>0.3</v>
      </c>
      <c r="G1092" s="11">
        <f>E1092*70%</f>
        <v>35</v>
      </c>
      <c r="H1092" s="9" t="s">
        <v>3937</v>
      </c>
    </row>
    <row r="1093" spans="1:8" ht="20.100000000000001" customHeight="1" x14ac:dyDescent="0.25">
      <c r="A1093" s="7" t="s">
        <v>3422</v>
      </c>
      <c r="B1093" s="19" t="s">
        <v>3423</v>
      </c>
      <c r="C1093" s="19" t="s">
        <v>3424</v>
      </c>
      <c r="D1093" s="9" t="s">
        <v>4034</v>
      </c>
      <c r="E1093" s="9">
        <v>22.5</v>
      </c>
      <c r="F1093" s="10">
        <v>0.2</v>
      </c>
      <c r="G1093" s="11">
        <f>E1093*80%</f>
        <v>18</v>
      </c>
      <c r="H1093" s="9" t="s">
        <v>2</v>
      </c>
    </row>
    <row r="1094" spans="1:8" ht="20.100000000000001" customHeight="1" x14ac:dyDescent="0.25">
      <c r="A1094" s="7" t="s">
        <v>1496</v>
      </c>
      <c r="B1094" s="19" t="s">
        <v>1497</v>
      </c>
      <c r="C1094" s="19" t="s">
        <v>1498</v>
      </c>
      <c r="D1094" s="9" t="s">
        <v>4034</v>
      </c>
      <c r="E1094" s="9">
        <v>29.95</v>
      </c>
      <c r="F1094" s="10">
        <v>0.2</v>
      </c>
      <c r="G1094" s="11">
        <f>E1094*80%</f>
        <v>23.96</v>
      </c>
      <c r="H1094" s="9" t="s">
        <v>2</v>
      </c>
    </row>
    <row r="1095" spans="1:8" ht="20.100000000000001" customHeight="1" x14ac:dyDescent="0.25">
      <c r="A1095" s="7" t="s">
        <v>1634</v>
      </c>
      <c r="B1095" s="19" t="s">
        <v>1635</v>
      </c>
      <c r="C1095" s="19" t="s">
        <v>1636</v>
      </c>
      <c r="D1095" s="9" t="s">
        <v>4034</v>
      </c>
      <c r="E1095" s="9">
        <v>20</v>
      </c>
      <c r="F1095" s="10">
        <v>0.28000000000000003</v>
      </c>
      <c r="G1095" s="11">
        <f>E1095*72%</f>
        <v>14.399999999999999</v>
      </c>
      <c r="H1095" s="9" t="s">
        <v>2</v>
      </c>
    </row>
    <row r="1096" spans="1:8" ht="20.100000000000001" customHeight="1" x14ac:dyDescent="0.25">
      <c r="A1096" s="7" t="s">
        <v>2754</v>
      </c>
      <c r="B1096" s="19" t="s">
        <v>2755</v>
      </c>
      <c r="C1096" s="19" t="s">
        <v>2756</v>
      </c>
      <c r="D1096" s="9" t="s">
        <v>4034</v>
      </c>
      <c r="E1096" s="9">
        <v>50</v>
      </c>
      <c r="F1096" s="10">
        <v>0.2</v>
      </c>
      <c r="G1096" s="11">
        <f>E1096*80%</f>
        <v>40</v>
      </c>
      <c r="H1096" s="9" t="s">
        <v>2</v>
      </c>
    </row>
    <row r="1097" spans="1:8" ht="20.100000000000001" customHeight="1" x14ac:dyDescent="0.25">
      <c r="A1097" s="7" t="s">
        <v>3006</v>
      </c>
      <c r="B1097" s="19" t="s">
        <v>3007</v>
      </c>
      <c r="C1097" s="19" t="s">
        <v>3008</v>
      </c>
      <c r="D1097" s="9" t="s">
        <v>4034</v>
      </c>
      <c r="E1097" s="9">
        <v>40</v>
      </c>
      <c r="F1097" s="10">
        <v>0.2</v>
      </c>
      <c r="G1097" s="11">
        <f>E1097*80%</f>
        <v>32</v>
      </c>
      <c r="H1097" s="9" t="s">
        <v>2</v>
      </c>
    </row>
    <row r="1098" spans="1:8" ht="20.100000000000001" customHeight="1" x14ac:dyDescent="0.25">
      <c r="A1098" s="7" t="s">
        <v>2862</v>
      </c>
      <c r="B1098" s="19" t="s">
        <v>2863</v>
      </c>
      <c r="C1098" s="19" t="s">
        <v>2864</v>
      </c>
      <c r="D1098" s="9" t="s">
        <v>4034</v>
      </c>
      <c r="E1098" s="9">
        <v>14.99</v>
      </c>
      <c r="F1098" s="10">
        <v>0.2</v>
      </c>
      <c r="G1098" s="11">
        <f>E1098*80%</f>
        <v>11.992000000000001</v>
      </c>
      <c r="H1098" s="9" t="s">
        <v>2</v>
      </c>
    </row>
    <row r="1099" spans="1:8" ht="20.100000000000001" customHeight="1" x14ac:dyDescent="0.25">
      <c r="A1099" s="7" t="s">
        <v>3464</v>
      </c>
      <c r="B1099" s="19" t="s">
        <v>3465</v>
      </c>
      <c r="C1099" s="19" t="s">
        <v>3466</v>
      </c>
      <c r="D1099" s="9" t="s">
        <v>4034</v>
      </c>
      <c r="E1099" s="9">
        <v>35</v>
      </c>
      <c r="F1099" s="10">
        <v>0.2</v>
      </c>
      <c r="G1099" s="11">
        <f>E1099*80%</f>
        <v>28</v>
      </c>
      <c r="H1099" s="9" t="s">
        <v>2</v>
      </c>
    </row>
    <row r="1100" spans="1:8" ht="20.100000000000001" customHeight="1" x14ac:dyDescent="0.25">
      <c r="A1100" s="7" t="s">
        <v>3206</v>
      </c>
      <c r="B1100" s="19" t="s">
        <v>3207</v>
      </c>
      <c r="C1100" s="19" t="s">
        <v>3208</v>
      </c>
      <c r="D1100" s="9" t="s">
        <v>4034</v>
      </c>
      <c r="E1100" s="9">
        <v>18.5</v>
      </c>
      <c r="F1100" s="10">
        <v>0.25</v>
      </c>
      <c r="G1100" s="11">
        <f>E1100*75%</f>
        <v>13.875</v>
      </c>
      <c r="H1100" s="9" t="s">
        <v>2</v>
      </c>
    </row>
    <row r="1101" spans="1:8" ht="20.100000000000001" customHeight="1" x14ac:dyDescent="0.25">
      <c r="A1101" s="7" t="s">
        <v>2523</v>
      </c>
      <c r="B1101" s="19" t="s">
        <v>2524</v>
      </c>
      <c r="C1101" s="19" t="s">
        <v>2525</v>
      </c>
      <c r="D1101" s="9" t="s">
        <v>4034</v>
      </c>
      <c r="E1101" s="9">
        <v>14.95</v>
      </c>
      <c r="F1101" s="10">
        <v>0.2</v>
      </c>
      <c r="G1101" s="11">
        <f>E1101*80%</f>
        <v>11.96</v>
      </c>
      <c r="H1101" s="9" t="s">
        <v>2</v>
      </c>
    </row>
    <row r="1102" spans="1:8" ht="20.100000000000001" customHeight="1" x14ac:dyDescent="0.25">
      <c r="A1102" s="7" t="s">
        <v>1304</v>
      </c>
      <c r="B1102" s="19" t="s">
        <v>1305</v>
      </c>
      <c r="C1102" s="19" t="s">
        <v>1306</v>
      </c>
      <c r="D1102" s="9" t="s">
        <v>4034</v>
      </c>
      <c r="E1102" s="9">
        <v>39.799999999999997</v>
      </c>
      <c r="F1102" s="10">
        <v>0.2</v>
      </c>
      <c r="G1102" s="11">
        <f>E1102*80%</f>
        <v>31.84</v>
      </c>
      <c r="H1102" s="9" t="s">
        <v>66</v>
      </c>
    </row>
    <row r="1103" spans="1:8" ht="20.100000000000001" customHeight="1" x14ac:dyDescent="0.25">
      <c r="A1103" s="7" t="s">
        <v>3891</v>
      </c>
      <c r="B1103" s="19" t="s">
        <v>3892</v>
      </c>
      <c r="C1103" s="19" t="s">
        <v>3893</v>
      </c>
      <c r="D1103" s="9" t="s">
        <v>4034</v>
      </c>
      <c r="E1103" s="9">
        <v>12</v>
      </c>
      <c r="F1103" s="13">
        <v>0.4</v>
      </c>
      <c r="G1103" s="11">
        <f>E1103*60%</f>
        <v>7.1999999999999993</v>
      </c>
      <c r="H1103" s="9" t="s">
        <v>2</v>
      </c>
    </row>
    <row r="1104" spans="1:8" ht="20.100000000000001" customHeight="1" x14ac:dyDescent="0.25">
      <c r="A1104" s="7" t="s">
        <v>2541</v>
      </c>
      <c r="B1104" s="19" t="s">
        <v>2542</v>
      </c>
      <c r="C1104" s="19" t="s">
        <v>2543</v>
      </c>
      <c r="D1104" s="9" t="s">
        <v>4034</v>
      </c>
      <c r="E1104" s="9">
        <v>14.45</v>
      </c>
      <c r="F1104" s="10">
        <v>0.2</v>
      </c>
      <c r="G1104" s="11">
        <f t="shared" ref="G1104:G1109" si="27">E1104*80%</f>
        <v>11.56</v>
      </c>
      <c r="H1104" s="9" t="s">
        <v>2</v>
      </c>
    </row>
    <row r="1105" spans="1:8" ht="20.100000000000001" customHeight="1" x14ac:dyDescent="0.25">
      <c r="A1105" s="7" t="s">
        <v>1466</v>
      </c>
      <c r="B1105" s="19" t="s">
        <v>1467</v>
      </c>
      <c r="C1105" s="19" t="s">
        <v>1468</v>
      </c>
      <c r="D1105" s="9" t="s">
        <v>4034</v>
      </c>
      <c r="E1105" s="9">
        <v>28</v>
      </c>
      <c r="F1105" s="10">
        <v>0.2</v>
      </c>
      <c r="G1105" s="11">
        <f t="shared" si="27"/>
        <v>22.400000000000002</v>
      </c>
      <c r="H1105" s="9" t="s">
        <v>2</v>
      </c>
    </row>
    <row r="1106" spans="1:8" ht="20.100000000000001" customHeight="1" x14ac:dyDescent="0.25">
      <c r="A1106" s="7" t="s">
        <v>1397</v>
      </c>
      <c r="B1106" s="19" t="s">
        <v>1398</v>
      </c>
      <c r="C1106" s="19" t="s">
        <v>1399</v>
      </c>
      <c r="D1106" s="9" t="s">
        <v>4034</v>
      </c>
      <c r="E1106" s="9">
        <v>35</v>
      </c>
      <c r="F1106" s="10">
        <v>0.2</v>
      </c>
      <c r="G1106" s="11">
        <f t="shared" si="27"/>
        <v>28</v>
      </c>
      <c r="H1106" s="9" t="s">
        <v>66</v>
      </c>
    </row>
    <row r="1107" spans="1:8" ht="20.100000000000001" customHeight="1" x14ac:dyDescent="0.25">
      <c r="A1107" s="7" t="s">
        <v>2859</v>
      </c>
      <c r="B1107" s="19" t="s">
        <v>2860</v>
      </c>
      <c r="C1107" s="19" t="s">
        <v>2861</v>
      </c>
      <c r="D1107" s="9" t="s">
        <v>4034</v>
      </c>
      <c r="E1107" s="9">
        <v>35</v>
      </c>
      <c r="F1107" s="10">
        <v>0.2</v>
      </c>
      <c r="G1107" s="11">
        <f t="shared" si="27"/>
        <v>28</v>
      </c>
      <c r="H1107" s="9" t="s">
        <v>2</v>
      </c>
    </row>
    <row r="1108" spans="1:8" ht="20.100000000000001" customHeight="1" x14ac:dyDescent="0.25">
      <c r="A1108" s="7" t="s">
        <v>1343</v>
      </c>
      <c r="B1108" s="19" t="s">
        <v>1344</v>
      </c>
      <c r="C1108" s="19" t="s">
        <v>1345</v>
      </c>
      <c r="D1108" s="9" t="s">
        <v>4034</v>
      </c>
      <c r="E1108" s="9">
        <v>39.799999999999997</v>
      </c>
      <c r="F1108" s="10">
        <v>0.2</v>
      </c>
      <c r="G1108" s="11">
        <f t="shared" si="27"/>
        <v>31.84</v>
      </c>
      <c r="H1108" s="9" t="s">
        <v>66</v>
      </c>
    </row>
    <row r="1109" spans="1:8" ht="20.100000000000001" customHeight="1" x14ac:dyDescent="0.25">
      <c r="A1109" s="7" t="s">
        <v>3368</v>
      </c>
      <c r="B1109" s="19" t="s">
        <v>3369</v>
      </c>
      <c r="C1109" s="19" t="s">
        <v>3370</v>
      </c>
      <c r="D1109" s="9" t="s">
        <v>4034</v>
      </c>
      <c r="E1109" s="9">
        <v>48.5</v>
      </c>
      <c r="F1109" s="10">
        <v>0.2</v>
      </c>
      <c r="G1109" s="11">
        <f t="shared" si="27"/>
        <v>38.800000000000004</v>
      </c>
      <c r="H1109" s="9" t="s">
        <v>2</v>
      </c>
    </row>
    <row r="1110" spans="1:8" ht="20.100000000000001" customHeight="1" x14ac:dyDescent="0.25">
      <c r="A1110" s="7" t="s">
        <v>3769</v>
      </c>
      <c r="B1110" s="19" t="s">
        <v>3770</v>
      </c>
      <c r="C1110" s="19" t="s">
        <v>3771</v>
      </c>
      <c r="D1110" s="9" t="s">
        <v>4034</v>
      </c>
      <c r="E1110" s="9">
        <v>65</v>
      </c>
      <c r="F1110" s="10">
        <v>0.25</v>
      </c>
      <c r="G1110" s="11">
        <f>E1110*75%</f>
        <v>48.75</v>
      </c>
      <c r="H1110" s="9" t="s">
        <v>3937</v>
      </c>
    </row>
    <row r="1111" spans="1:8" ht="20.100000000000001" customHeight="1" x14ac:dyDescent="0.25">
      <c r="A1111" s="7" t="s">
        <v>2997</v>
      </c>
      <c r="B1111" s="19" t="s">
        <v>2998</v>
      </c>
      <c r="C1111" s="19" t="s">
        <v>2999</v>
      </c>
      <c r="D1111" s="9" t="s">
        <v>4034</v>
      </c>
      <c r="E1111" s="9">
        <v>9.99</v>
      </c>
      <c r="F1111" s="10">
        <v>0.2</v>
      </c>
      <c r="G1111" s="11">
        <f>E1111*80%</f>
        <v>7.9920000000000009</v>
      </c>
      <c r="H1111" s="9" t="s">
        <v>2</v>
      </c>
    </row>
    <row r="1112" spans="1:8" ht="20.100000000000001" customHeight="1" x14ac:dyDescent="0.25">
      <c r="A1112" s="7" t="s">
        <v>2922</v>
      </c>
      <c r="B1112" s="19" t="s">
        <v>2923</v>
      </c>
      <c r="C1112" s="19" t="s">
        <v>2924</v>
      </c>
      <c r="D1112" s="9" t="s">
        <v>4034</v>
      </c>
      <c r="E1112" s="9">
        <v>30</v>
      </c>
      <c r="F1112" s="10">
        <v>0.2</v>
      </c>
      <c r="G1112" s="11">
        <f>E1112*80%</f>
        <v>24</v>
      </c>
      <c r="H1112" s="9" t="s">
        <v>2</v>
      </c>
    </row>
    <row r="1113" spans="1:8" ht="20.100000000000001" customHeight="1" x14ac:dyDescent="0.25">
      <c r="A1113" s="7" t="s">
        <v>1970</v>
      </c>
      <c r="B1113" s="19" t="s">
        <v>1971</v>
      </c>
      <c r="C1113" s="19" t="s">
        <v>1972</v>
      </c>
      <c r="D1113" s="9" t="s">
        <v>4034</v>
      </c>
      <c r="E1113" s="9">
        <v>115.15</v>
      </c>
      <c r="F1113" s="10">
        <v>0.18</v>
      </c>
      <c r="G1113" s="11">
        <f>E1113*82%</f>
        <v>94.423000000000002</v>
      </c>
      <c r="H1113" s="9" t="s">
        <v>66</v>
      </c>
    </row>
    <row r="1114" spans="1:8" ht="20.100000000000001" customHeight="1" x14ac:dyDescent="0.25">
      <c r="A1114" s="7" t="s">
        <v>1325</v>
      </c>
      <c r="B1114" s="19" t="s">
        <v>1326</v>
      </c>
      <c r="C1114" s="19" t="s">
        <v>1327</v>
      </c>
      <c r="D1114" s="9" t="s">
        <v>4034</v>
      </c>
      <c r="E1114" s="9">
        <v>49.8</v>
      </c>
      <c r="F1114" s="10">
        <v>0.2</v>
      </c>
      <c r="G1114" s="11">
        <f t="shared" ref="G1114:G1120" si="28">E1114*80%</f>
        <v>39.840000000000003</v>
      </c>
      <c r="H1114" s="9" t="s">
        <v>66</v>
      </c>
    </row>
    <row r="1115" spans="1:8" ht="20.100000000000001" customHeight="1" x14ac:dyDescent="0.25">
      <c r="A1115" s="7" t="s">
        <v>1391</v>
      </c>
      <c r="B1115" s="19" t="s">
        <v>1392</v>
      </c>
      <c r="C1115" s="19" t="s">
        <v>1393</v>
      </c>
      <c r="D1115" s="9" t="s">
        <v>4034</v>
      </c>
      <c r="E1115" s="9">
        <v>58</v>
      </c>
      <c r="F1115" s="10">
        <v>0.2</v>
      </c>
      <c r="G1115" s="11">
        <f t="shared" si="28"/>
        <v>46.400000000000006</v>
      </c>
      <c r="H1115" s="9" t="s">
        <v>66</v>
      </c>
    </row>
    <row r="1116" spans="1:8" ht="20.100000000000001" customHeight="1" x14ac:dyDescent="0.25">
      <c r="A1116" s="7" t="s">
        <v>2520</v>
      </c>
      <c r="B1116" s="19" t="s">
        <v>2521</v>
      </c>
      <c r="C1116" s="19" t="s">
        <v>2522</v>
      </c>
      <c r="D1116" s="9" t="s">
        <v>4034</v>
      </c>
      <c r="E1116" s="9">
        <v>125</v>
      </c>
      <c r="F1116" s="10">
        <v>0.2</v>
      </c>
      <c r="G1116" s="11">
        <f t="shared" si="28"/>
        <v>100</v>
      </c>
      <c r="H1116" s="9" t="s">
        <v>2</v>
      </c>
    </row>
    <row r="1117" spans="1:8" ht="20.100000000000001" customHeight="1" x14ac:dyDescent="0.25">
      <c r="A1117" s="7" t="s">
        <v>2368</v>
      </c>
      <c r="B1117" s="19" t="s">
        <v>2369</v>
      </c>
      <c r="C1117" s="19" t="s">
        <v>2370</v>
      </c>
      <c r="D1117" s="9" t="s">
        <v>4034</v>
      </c>
      <c r="E1117" s="9">
        <v>45</v>
      </c>
      <c r="F1117" s="10">
        <v>0.2</v>
      </c>
      <c r="G1117" s="11">
        <f t="shared" si="28"/>
        <v>36</v>
      </c>
      <c r="H1117" s="9" t="s">
        <v>2</v>
      </c>
    </row>
    <row r="1118" spans="1:8" ht="20.100000000000001" customHeight="1" x14ac:dyDescent="0.25">
      <c r="A1118" s="7" t="s">
        <v>1256</v>
      </c>
      <c r="B1118" s="19" t="s">
        <v>1257</v>
      </c>
      <c r="C1118" s="19" t="s">
        <v>1258</v>
      </c>
      <c r="D1118" s="9" t="s">
        <v>4034</v>
      </c>
      <c r="E1118" s="9">
        <v>29.8</v>
      </c>
      <c r="F1118" s="10">
        <v>0.2</v>
      </c>
      <c r="G1118" s="11">
        <f t="shared" si="28"/>
        <v>23.840000000000003</v>
      </c>
      <c r="H1118" s="9" t="s">
        <v>66</v>
      </c>
    </row>
    <row r="1119" spans="1:8" ht="20.100000000000001" customHeight="1" x14ac:dyDescent="0.25">
      <c r="A1119" s="7" t="s">
        <v>1505</v>
      </c>
      <c r="B1119" s="19" t="s">
        <v>1506</v>
      </c>
      <c r="C1119" s="19" t="s">
        <v>1507</v>
      </c>
      <c r="D1119" s="9" t="s">
        <v>4034</v>
      </c>
      <c r="E1119" s="9">
        <v>29.95</v>
      </c>
      <c r="F1119" s="10">
        <v>0.2</v>
      </c>
      <c r="G1119" s="11">
        <f t="shared" si="28"/>
        <v>23.96</v>
      </c>
      <c r="H1119" s="9" t="s">
        <v>2</v>
      </c>
    </row>
    <row r="1120" spans="1:8" ht="20.100000000000001" customHeight="1" x14ac:dyDescent="0.25">
      <c r="A1120" s="7" t="s">
        <v>1352</v>
      </c>
      <c r="B1120" s="19" t="s">
        <v>1353</v>
      </c>
      <c r="C1120" s="19" t="s">
        <v>1354</v>
      </c>
      <c r="D1120" s="9" t="s">
        <v>4034</v>
      </c>
      <c r="E1120" s="9">
        <v>78</v>
      </c>
      <c r="F1120" s="10">
        <v>0.2</v>
      </c>
      <c r="G1120" s="11">
        <f t="shared" si="28"/>
        <v>62.400000000000006</v>
      </c>
      <c r="H1120" s="9" t="s">
        <v>66</v>
      </c>
    </row>
    <row r="1121" spans="1:8" ht="20.100000000000001" customHeight="1" x14ac:dyDescent="0.25">
      <c r="A1121" s="7" t="s">
        <v>1961</v>
      </c>
      <c r="B1121" s="19" t="s">
        <v>1962</v>
      </c>
      <c r="C1121" s="19" t="s">
        <v>1963</v>
      </c>
      <c r="D1121" s="9" t="s">
        <v>4034</v>
      </c>
      <c r="E1121" s="9">
        <v>44.45</v>
      </c>
      <c r="F1121" s="10">
        <v>0.18</v>
      </c>
      <c r="G1121" s="11">
        <f>E1121*82%</f>
        <v>36.448999999999998</v>
      </c>
      <c r="H1121" s="9" t="s">
        <v>66</v>
      </c>
    </row>
    <row r="1122" spans="1:8" ht="20.100000000000001" customHeight="1" x14ac:dyDescent="0.25">
      <c r="A1122" s="7" t="s">
        <v>3260</v>
      </c>
      <c r="B1122" s="19" t="s">
        <v>3261</v>
      </c>
      <c r="C1122" s="19" t="s">
        <v>3262</v>
      </c>
      <c r="D1122" s="9" t="s">
        <v>4034</v>
      </c>
      <c r="E1122" s="9">
        <v>40</v>
      </c>
      <c r="F1122" s="10">
        <v>0.2</v>
      </c>
      <c r="G1122" s="11">
        <f>E1122*80%</f>
        <v>32</v>
      </c>
      <c r="H1122" s="9" t="s">
        <v>2</v>
      </c>
    </row>
    <row r="1123" spans="1:8" ht="20.100000000000001" customHeight="1" x14ac:dyDescent="0.25">
      <c r="A1123" s="7" t="s">
        <v>2296</v>
      </c>
      <c r="B1123" s="19" t="s">
        <v>2297</v>
      </c>
      <c r="C1123" s="19" t="s">
        <v>2298</v>
      </c>
      <c r="D1123" s="9" t="s">
        <v>4034</v>
      </c>
      <c r="E1123" s="9">
        <v>45</v>
      </c>
      <c r="F1123" s="10">
        <v>0.2</v>
      </c>
      <c r="G1123" s="11">
        <f>E1123*80%</f>
        <v>36</v>
      </c>
      <c r="H1123" s="9" t="s">
        <v>2</v>
      </c>
    </row>
    <row r="1124" spans="1:8" ht="20.100000000000001" customHeight="1" x14ac:dyDescent="0.25">
      <c r="A1124" s="7" t="s">
        <v>2952</v>
      </c>
      <c r="B1124" s="19" t="s">
        <v>2953</v>
      </c>
      <c r="C1124" s="19" t="s">
        <v>2954</v>
      </c>
      <c r="D1124" s="9" t="s">
        <v>4034</v>
      </c>
      <c r="E1124" s="9">
        <v>9.99</v>
      </c>
      <c r="F1124" s="10">
        <v>0.2</v>
      </c>
      <c r="G1124" s="11">
        <f>E1124*80%</f>
        <v>7.9920000000000009</v>
      </c>
      <c r="H1124" s="9" t="s">
        <v>2</v>
      </c>
    </row>
    <row r="1125" spans="1:8" ht="20.100000000000001" customHeight="1" x14ac:dyDescent="0.25">
      <c r="A1125" s="7" t="s">
        <v>3745</v>
      </c>
      <c r="B1125" s="19" t="s">
        <v>3746</v>
      </c>
      <c r="C1125" s="19" t="s">
        <v>3747</v>
      </c>
      <c r="D1125" s="9" t="s">
        <v>4034</v>
      </c>
      <c r="E1125" s="9">
        <v>16.95</v>
      </c>
      <c r="F1125" s="10">
        <v>0.25</v>
      </c>
      <c r="G1125" s="11">
        <f>E1125*75%</f>
        <v>12.712499999999999</v>
      </c>
      <c r="H1125" s="9" t="s">
        <v>3937</v>
      </c>
    </row>
    <row r="1126" spans="1:8" ht="20.100000000000001" customHeight="1" x14ac:dyDescent="0.25">
      <c r="A1126" s="7" t="s">
        <v>3784</v>
      </c>
      <c r="B1126" s="19" t="s">
        <v>3785</v>
      </c>
      <c r="C1126" s="19" t="s">
        <v>3786</v>
      </c>
      <c r="D1126" s="9" t="s">
        <v>4034</v>
      </c>
      <c r="E1126" s="9">
        <v>65</v>
      </c>
      <c r="F1126" s="10">
        <v>0.25</v>
      </c>
      <c r="G1126" s="11">
        <f>E1126*75%</f>
        <v>48.75</v>
      </c>
      <c r="H1126" s="9" t="s">
        <v>3937</v>
      </c>
    </row>
    <row r="1127" spans="1:8" ht="20.100000000000001" customHeight="1" x14ac:dyDescent="0.25">
      <c r="A1127" s="7" t="s">
        <v>3832</v>
      </c>
      <c r="B1127" s="19" t="s">
        <v>3833</v>
      </c>
      <c r="C1127" s="19" t="s">
        <v>3834</v>
      </c>
      <c r="D1127" s="9" t="s">
        <v>4034</v>
      </c>
      <c r="E1127" s="9">
        <v>60</v>
      </c>
      <c r="F1127" s="13">
        <v>0.4</v>
      </c>
      <c r="G1127" s="11">
        <f>E1127*60%</f>
        <v>36</v>
      </c>
      <c r="H1127" s="9" t="s">
        <v>2</v>
      </c>
    </row>
    <row r="1128" spans="1:8" ht="20.100000000000001" customHeight="1" x14ac:dyDescent="0.25">
      <c r="A1128" s="7" t="s">
        <v>1379</v>
      </c>
      <c r="B1128" s="19" t="s">
        <v>1380</v>
      </c>
      <c r="C1128" s="19" t="s">
        <v>1381</v>
      </c>
      <c r="D1128" s="9" t="s">
        <v>4034</v>
      </c>
      <c r="E1128" s="9">
        <v>39.799999999999997</v>
      </c>
      <c r="F1128" s="10">
        <v>0.2</v>
      </c>
      <c r="G1128" s="11">
        <f>E1128*80%</f>
        <v>31.84</v>
      </c>
      <c r="H1128" s="9" t="s">
        <v>66</v>
      </c>
    </row>
    <row r="1129" spans="1:8" ht="20.100000000000001" customHeight="1" x14ac:dyDescent="0.25">
      <c r="A1129" s="7" t="s">
        <v>2991</v>
      </c>
      <c r="B1129" s="19" t="s">
        <v>2992</v>
      </c>
      <c r="C1129" s="19" t="s">
        <v>2993</v>
      </c>
      <c r="D1129" s="9" t="s">
        <v>4034</v>
      </c>
      <c r="E1129" s="9">
        <v>14.99</v>
      </c>
      <c r="F1129" s="10">
        <v>0.2</v>
      </c>
      <c r="G1129" s="11">
        <f>E1129*80%</f>
        <v>11.992000000000001</v>
      </c>
      <c r="H1129" s="9" t="s">
        <v>2</v>
      </c>
    </row>
    <row r="1130" spans="1:8" ht="20.100000000000001" customHeight="1" x14ac:dyDescent="0.25">
      <c r="A1130" s="7" t="s">
        <v>3969</v>
      </c>
      <c r="B1130" s="19" t="s">
        <v>3999</v>
      </c>
      <c r="C1130" s="19" t="s">
        <v>3939</v>
      </c>
      <c r="D1130" s="9" t="s">
        <v>4034</v>
      </c>
      <c r="E1130" s="9">
        <v>50</v>
      </c>
      <c r="F1130" s="10">
        <v>0.2</v>
      </c>
      <c r="G1130" s="14">
        <f>E1130*80%</f>
        <v>40</v>
      </c>
      <c r="H1130" s="9" t="s">
        <v>2</v>
      </c>
    </row>
    <row r="1131" spans="1:8" ht="20.100000000000001" customHeight="1" x14ac:dyDescent="0.25">
      <c r="A1131" s="7" t="s">
        <v>1523</v>
      </c>
      <c r="B1131" s="19" t="s">
        <v>1524</v>
      </c>
      <c r="C1131" s="19" t="s">
        <v>1525</v>
      </c>
      <c r="D1131" s="9" t="s">
        <v>4034</v>
      </c>
      <c r="E1131" s="9">
        <v>27</v>
      </c>
      <c r="F1131" s="10">
        <v>0.28000000000000003</v>
      </c>
      <c r="G1131" s="11">
        <f>E1131*72%</f>
        <v>19.439999999999998</v>
      </c>
      <c r="H1131" s="9" t="s">
        <v>2</v>
      </c>
    </row>
    <row r="1132" spans="1:8" ht="20.100000000000001" customHeight="1" x14ac:dyDescent="0.25">
      <c r="A1132" s="7" t="s">
        <v>1385</v>
      </c>
      <c r="B1132" s="19" t="s">
        <v>1386</v>
      </c>
      <c r="C1132" s="19" t="s">
        <v>1387</v>
      </c>
      <c r="D1132" s="9" t="s">
        <v>4034</v>
      </c>
      <c r="E1132" s="9">
        <v>49.8</v>
      </c>
      <c r="F1132" s="10">
        <v>0.2</v>
      </c>
      <c r="G1132" s="11">
        <f t="shared" ref="G1132:G1142" si="29">E1132*80%</f>
        <v>39.840000000000003</v>
      </c>
      <c r="H1132" s="9" t="s">
        <v>66</v>
      </c>
    </row>
    <row r="1133" spans="1:8" ht="20.100000000000001" customHeight="1" x14ac:dyDescent="0.25">
      <c r="A1133" s="7" t="s">
        <v>2431</v>
      </c>
      <c r="B1133" s="19" t="s">
        <v>2432</v>
      </c>
      <c r="C1133" s="19" t="s">
        <v>2433</v>
      </c>
      <c r="D1133" s="9" t="s">
        <v>4034</v>
      </c>
      <c r="E1133" s="9">
        <v>49.5</v>
      </c>
      <c r="F1133" s="10">
        <v>0.2</v>
      </c>
      <c r="G1133" s="11">
        <f t="shared" si="29"/>
        <v>39.6</v>
      </c>
      <c r="H1133" s="9" t="s">
        <v>2</v>
      </c>
    </row>
    <row r="1134" spans="1:8" ht="20.100000000000001" customHeight="1" x14ac:dyDescent="0.25">
      <c r="A1134" s="7" t="s">
        <v>3018</v>
      </c>
      <c r="B1134" s="19" t="s">
        <v>3019</v>
      </c>
      <c r="C1134" s="19" t="s">
        <v>3020</v>
      </c>
      <c r="D1134" s="9" t="s">
        <v>4034</v>
      </c>
      <c r="E1134" s="9">
        <v>8.99</v>
      </c>
      <c r="F1134" s="10">
        <v>0.2</v>
      </c>
      <c r="G1134" s="11">
        <f t="shared" si="29"/>
        <v>7.1920000000000002</v>
      </c>
      <c r="H1134" s="9" t="s">
        <v>2</v>
      </c>
    </row>
    <row r="1135" spans="1:8" ht="20.100000000000001" customHeight="1" x14ac:dyDescent="0.25">
      <c r="A1135" s="7" t="s">
        <v>2466</v>
      </c>
      <c r="B1135" s="19" t="s">
        <v>2467</v>
      </c>
      <c r="C1135" s="19" t="s">
        <v>2468</v>
      </c>
      <c r="D1135" s="9" t="s">
        <v>4034</v>
      </c>
      <c r="E1135" s="9">
        <v>14.95</v>
      </c>
      <c r="F1135" s="10">
        <v>0.2</v>
      </c>
      <c r="G1135" s="11">
        <f t="shared" si="29"/>
        <v>11.96</v>
      </c>
      <c r="H1135" s="9" t="s">
        <v>2</v>
      </c>
    </row>
    <row r="1136" spans="1:8" ht="20.100000000000001" customHeight="1" x14ac:dyDescent="0.25">
      <c r="A1136" s="7" t="s">
        <v>1337</v>
      </c>
      <c r="B1136" s="19" t="s">
        <v>1338</v>
      </c>
      <c r="C1136" s="19" t="s">
        <v>1339</v>
      </c>
      <c r="D1136" s="9" t="s">
        <v>4034</v>
      </c>
      <c r="E1136" s="9">
        <v>49.8</v>
      </c>
      <c r="F1136" s="10">
        <v>0.2</v>
      </c>
      <c r="G1136" s="11">
        <f t="shared" si="29"/>
        <v>39.840000000000003</v>
      </c>
      <c r="H1136" s="9" t="s">
        <v>66</v>
      </c>
    </row>
    <row r="1137" spans="1:8" ht="20.100000000000001" customHeight="1" x14ac:dyDescent="0.25">
      <c r="A1137" s="7" t="s">
        <v>2874</v>
      </c>
      <c r="B1137" s="19" t="s">
        <v>2875</v>
      </c>
      <c r="C1137" s="19" t="s">
        <v>2876</v>
      </c>
      <c r="D1137" s="9" t="s">
        <v>4034</v>
      </c>
      <c r="E1137" s="9">
        <v>9.99</v>
      </c>
      <c r="F1137" s="10">
        <v>0.2</v>
      </c>
      <c r="G1137" s="11">
        <f t="shared" si="29"/>
        <v>7.9920000000000009</v>
      </c>
      <c r="H1137" s="9" t="s">
        <v>2</v>
      </c>
    </row>
    <row r="1138" spans="1:8" ht="20.100000000000001" customHeight="1" x14ac:dyDescent="0.25">
      <c r="A1138" s="7" t="s">
        <v>1355</v>
      </c>
      <c r="B1138" s="19" t="s">
        <v>1356</v>
      </c>
      <c r="C1138" s="19" t="s">
        <v>1357</v>
      </c>
      <c r="D1138" s="9" t="s">
        <v>4034</v>
      </c>
      <c r="E1138" s="9">
        <v>58</v>
      </c>
      <c r="F1138" s="10">
        <v>0.2</v>
      </c>
      <c r="G1138" s="11">
        <f t="shared" si="29"/>
        <v>46.400000000000006</v>
      </c>
      <c r="H1138" s="9" t="s">
        <v>66</v>
      </c>
    </row>
    <row r="1139" spans="1:8" ht="20.100000000000001" customHeight="1" x14ac:dyDescent="0.25">
      <c r="A1139" s="7" t="s">
        <v>2961</v>
      </c>
      <c r="B1139" s="19" t="s">
        <v>2962</v>
      </c>
      <c r="C1139" s="19" t="s">
        <v>2963</v>
      </c>
      <c r="D1139" s="9" t="s">
        <v>4034</v>
      </c>
      <c r="E1139" s="9">
        <v>35</v>
      </c>
      <c r="F1139" s="10">
        <v>0.2</v>
      </c>
      <c r="G1139" s="11">
        <f t="shared" si="29"/>
        <v>28</v>
      </c>
      <c r="H1139" s="9" t="s">
        <v>2</v>
      </c>
    </row>
    <row r="1140" spans="1:8" ht="20.100000000000001" customHeight="1" x14ac:dyDescent="0.25">
      <c r="A1140" s="7" t="s">
        <v>3404</v>
      </c>
      <c r="B1140" s="19" t="s">
        <v>3405</v>
      </c>
      <c r="C1140" s="19" t="s">
        <v>3406</v>
      </c>
      <c r="D1140" s="9" t="s">
        <v>4034</v>
      </c>
      <c r="E1140" s="9">
        <v>35</v>
      </c>
      <c r="F1140" s="10">
        <v>0.2</v>
      </c>
      <c r="G1140" s="11">
        <f t="shared" si="29"/>
        <v>28</v>
      </c>
      <c r="H1140" s="9" t="s">
        <v>2</v>
      </c>
    </row>
    <row r="1141" spans="1:8" ht="20.100000000000001" customHeight="1" x14ac:dyDescent="0.25">
      <c r="A1141" s="7" t="s">
        <v>2544</v>
      </c>
      <c r="B1141" s="19" t="s">
        <v>2545</v>
      </c>
      <c r="C1141" s="19" t="s">
        <v>2546</v>
      </c>
      <c r="D1141" s="9" t="s">
        <v>4034</v>
      </c>
      <c r="E1141" s="9">
        <v>35</v>
      </c>
      <c r="F1141" s="10">
        <v>0.2</v>
      </c>
      <c r="G1141" s="11">
        <f t="shared" si="29"/>
        <v>28</v>
      </c>
      <c r="H1141" s="9" t="s">
        <v>2</v>
      </c>
    </row>
    <row r="1142" spans="1:8" ht="20.100000000000001" customHeight="1" x14ac:dyDescent="0.25">
      <c r="A1142" s="7" t="s">
        <v>2886</v>
      </c>
      <c r="B1142" s="19" t="s">
        <v>2887</v>
      </c>
      <c r="C1142" s="19" t="s">
        <v>2888</v>
      </c>
      <c r="D1142" s="9" t="s">
        <v>4034</v>
      </c>
      <c r="E1142" s="9">
        <v>14.99</v>
      </c>
      <c r="F1142" s="10">
        <v>0.2</v>
      </c>
      <c r="G1142" s="11">
        <f t="shared" si="29"/>
        <v>11.992000000000001</v>
      </c>
      <c r="H1142" s="9" t="s">
        <v>2</v>
      </c>
    </row>
    <row r="1143" spans="1:8" ht="20.100000000000001" customHeight="1" x14ac:dyDescent="0.25">
      <c r="A1143" s="7" t="s">
        <v>3724</v>
      </c>
      <c r="B1143" s="19" t="s">
        <v>3725</v>
      </c>
      <c r="C1143" s="19" t="s">
        <v>3726</v>
      </c>
      <c r="D1143" s="9" t="s">
        <v>4034</v>
      </c>
      <c r="E1143" s="9">
        <v>75</v>
      </c>
      <c r="F1143" s="10">
        <v>0.25</v>
      </c>
      <c r="G1143" s="11">
        <f>E1143*75%</f>
        <v>56.25</v>
      </c>
      <c r="H1143" s="9" t="s">
        <v>3937</v>
      </c>
    </row>
    <row r="1144" spans="1:8" ht="20.100000000000001" customHeight="1" x14ac:dyDescent="0.25">
      <c r="A1144" s="7" t="s">
        <v>1235</v>
      </c>
      <c r="B1144" s="19" t="s">
        <v>1236</v>
      </c>
      <c r="C1144" s="19" t="s">
        <v>1237</v>
      </c>
      <c r="D1144" s="9" t="s">
        <v>4034</v>
      </c>
      <c r="E1144" s="9">
        <v>39.799999999999997</v>
      </c>
      <c r="F1144" s="10">
        <v>0.2</v>
      </c>
      <c r="G1144" s="11">
        <f>E1144*80%</f>
        <v>31.84</v>
      </c>
      <c r="H1144" s="9" t="s">
        <v>66</v>
      </c>
    </row>
    <row r="1145" spans="1:8" ht="20.100000000000001" customHeight="1" x14ac:dyDescent="0.25">
      <c r="A1145" s="7" t="s">
        <v>1484</v>
      </c>
      <c r="B1145" s="19" t="s">
        <v>1485</v>
      </c>
      <c r="C1145" s="19" t="s">
        <v>1486</v>
      </c>
      <c r="D1145" s="9" t="s">
        <v>4034</v>
      </c>
      <c r="E1145" s="9">
        <v>80</v>
      </c>
      <c r="F1145" s="10">
        <v>0.2</v>
      </c>
      <c r="G1145" s="11">
        <f>E1145*80%</f>
        <v>64</v>
      </c>
      <c r="H1145" s="9" t="s">
        <v>2</v>
      </c>
    </row>
    <row r="1146" spans="1:8" ht="20.100000000000001" customHeight="1" x14ac:dyDescent="0.25">
      <c r="A1146" s="7" t="s">
        <v>3398</v>
      </c>
      <c r="B1146" s="19" t="s">
        <v>3399</v>
      </c>
      <c r="C1146" s="19" t="s">
        <v>3400</v>
      </c>
      <c r="D1146" s="9" t="s">
        <v>4034</v>
      </c>
      <c r="E1146" s="9">
        <v>29.95</v>
      </c>
      <c r="F1146" s="10">
        <v>0.2</v>
      </c>
      <c r="G1146" s="11">
        <f>E1146*80%</f>
        <v>23.96</v>
      </c>
      <c r="H1146" s="9" t="s">
        <v>2</v>
      </c>
    </row>
    <row r="1147" spans="1:8" ht="20.100000000000001" customHeight="1" x14ac:dyDescent="0.25">
      <c r="A1147" s="7" t="s">
        <v>3132</v>
      </c>
      <c r="B1147" s="19" t="s">
        <v>3133</v>
      </c>
      <c r="C1147" s="19" t="s">
        <v>3134</v>
      </c>
      <c r="D1147" s="9" t="s">
        <v>4034</v>
      </c>
      <c r="E1147" s="9">
        <v>6.99</v>
      </c>
      <c r="F1147" s="10">
        <v>0.25</v>
      </c>
      <c r="G1147" s="11">
        <f>E1147*75%</f>
        <v>5.2424999999999997</v>
      </c>
      <c r="H1147" s="9" t="s">
        <v>2</v>
      </c>
    </row>
    <row r="1148" spans="1:8" ht="20.100000000000001" customHeight="1" x14ac:dyDescent="0.25">
      <c r="A1148" s="7" t="s">
        <v>816</v>
      </c>
      <c r="B1148" s="19" t="s">
        <v>817</v>
      </c>
      <c r="C1148" s="8">
        <v>9780807612132</v>
      </c>
      <c r="D1148" s="9" t="s">
        <v>4034</v>
      </c>
      <c r="E1148" s="9">
        <v>95</v>
      </c>
      <c r="F1148" s="10">
        <v>0.3</v>
      </c>
      <c r="G1148" s="11">
        <f>E1148*70%</f>
        <v>66.5</v>
      </c>
      <c r="H1148" s="9" t="s">
        <v>3937</v>
      </c>
    </row>
    <row r="1149" spans="1:8" ht="20.100000000000001" customHeight="1" x14ac:dyDescent="0.25">
      <c r="A1149" s="7" t="s">
        <v>2667</v>
      </c>
      <c r="B1149" s="19" t="s">
        <v>2668</v>
      </c>
      <c r="C1149" s="19" t="s">
        <v>2669</v>
      </c>
      <c r="D1149" s="9" t="s">
        <v>4034</v>
      </c>
      <c r="E1149" s="9">
        <v>27.95</v>
      </c>
      <c r="F1149" s="10">
        <v>0.25</v>
      </c>
      <c r="G1149" s="11">
        <f>E1149*75%</f>
        <v>20.962499999999999</v>
      </c>
      <c r="H1149" s="9" t="s">
        <v>2</v>
      </c>
    </row>
    <row r="1150" spans="1:8" ht="20.100000000000001" customHeight="1" x14ac:dyDescent="0.25">
      <c r="A1150" s="7" t="s">
        <v>2985</v>
      </c>
      <c r="B1150" s="19" t="s">
        <v>2986</v>
      </c>
      <c r="C1150" s="19" t="s">
        <v>2987</v>
      </c>
      <c r="D1150" s="9" t="s">
        <v>4034</v>
      </c>
      <c r="E1150" s="9">
        <v>35</v>
      </c>
      <c r="F1150" s="10">
        <v>0.2</v>
      </c>
      <c r="G1150" s="11">
        <f>E1150*80%</f>
        <v>28</v>
      </c>
      <c r="H1150" s="9" t="s">
        <v>2</v>
      </c>
    </row>
    <row r="1151" spans="1:8" ht="20.100000000000001" customHeight="1" x14ac:dyDescent="0.25">
      <c r="A1151" s="7" t="s">
        <v>3799</v>
      </c>
      <c r="B1151" s="19" t="s">
        <v>3800</v>
      </c>
      <c r="C1151" s="19" t="s">
        <v>3801</v>
      </c>
      <c r="D1151" s="9" t="s">
        <v>4034</v>
      </c>
      <c r="E1151" s="9">
        <v>65</v>
      </c>
      <c r="F1151" s="10">
        <v>0.25</v>
      </c>
      <c r="G1151" s="11">
        <f>E1151*75%</f>
        <v>48.75</v>
      </c>
      <c r="H1151" s="9" t="s">
        <v>3937</v>
      </c>
    </row>
    <row r="1152" spans="1:8" ht="20.100000000000001" customHeight="1" x14ac:dyDescent="0.25">
      <c r="A1152" s="7" t="s">
        <v>2946</v>
      </c>
      <c r="B1152" s="19" t="s">
        <v>2947</v>
      </c>
      <c r="C1152" s="19" t="s">
        <v>2948</v>
      </c>
      <c r="D1152" s="9" t="s">
        <v>4034</v>
      </c>
      <c r="E1152" s="9">
        <v>40</v>
      </c>
      <c r="F1152" s="10">
        <v>0.2</v>
      </c>
      <c r="G1152" s="11">
        <f>E1152*80%</f>
        <v>32</v>
      </c>
      <c r="H1152" s="9" t="s">
        <v>2</v>
      </c>
    </row>
    <row r="1153" spans="1:8" ht="20.100000000000001" customHeight="1" x14ac:dyDescent="0.25">
      <c r="A1153" s="7" t="s">
        <v>3413</v>
      </c>
      <c r="B1153" s="19" t="s">
        <v>3414</v>
      </c>
      <c r="C1153" s="19" t="s">
        <v>3415</v>
      </c>
      <c r="D1153" s="9" t="s">
        <v>4034</v>
      </c>
      <c r="E1153" s="9">
        <v>12.95</v>
      </c>
      <c r="F1153" s="10">
        <v>0.2</v>
      </c>
      <c r="G1153" s="11">
        <f>E1153*80%</f>
        <v>10.36</v>
      </c>
      <c r="H1153" s="9" t="s">
        <v>2</v>
      </c>
    </row>
    <row r="1154" spans="1:8" ht="20.100000000000001" customHeight="1" x14ac:dyDescent="0.25">
      <c r="A1154" s="7" t="s">
        <v>2814</v>
      </c>
      <c r="B1154" s="19" t="s">
        <v>2815</v>
      </c>
      <c r="C1154" s="19" t="s">
        <v>2816</v>
      </c>
      <c r="D1154" s="9" t="s">
        <v>4034</v>
      </c>
      <c r="E1154" s="9">
        <v>40</v>
      </c>
      <c r="F1154" s="10">
        <v>0.2</v>
      </c>
      <c r="G1154" s="11">
        <f>E1154*80%</f>
        <v>32</v>
      </c>
      <c r="H1154" s="9" t="s">
        <v>2</v>
      </c>
    </row>
    <row r="1155" spans="1:8" ht="20.100000000000001" customHeight="1" x14ac:dyDescent="0.25">
      <c r="A1155" s="7" t="s">
        <v>2326</v>
      </c>
      <c r="B1155" s="19" t="s">
        <v>2327</v>
      </c>
      <c r="C1155" s="19" t="s">
        <v>2328</v>
      </c>
      <c r="D1155" s="9" t="s">
        <v>4034</v>
      </c>
      <c r="E1155" s="9">
        <v>25</v>
      </c>
      <c r="F1155" s="10">
        <v>0.2</v>
      </c>
      <c r="G1155" s="11">
        <f>E1155*80%</f>
        <v>20</v>
      </c>
      <c r="H1155" s="9" t="s">
        <v>2</v>
      </c>
    </row>
    <row r="1156" spans="1:8" ht="20.100000000000001" customHeight="1" x14ac:dyDescent="0.25">
      <c r="A1156" s="7" t="s">
        <v>2652</v>
      </c>
      <c r="B1156" s="19" t="s">
        <v>2653</v>
      </c>
      <c r="C1156" s="19" t="s">
        <v>2654</v>
      </c>
      <c r="D1156" s="9" t="s">
        <v>4034</v>
      </c>
      <c r="E1156" s="9">
        <v>27.95</v>
      </c>
      <c r="F1156" s="10">
        <v>0.25</v>
      </c>
      <c r="G1156" s="11">
        <f>E1156*75%</f>
        <v>20.962499999999999</v>
      </c>
      <c r="H1156" s="9" t="s">
        <v>2</v>
      </c>
    </row>
    <row r="1157" spans="1:8" ht="20.100000000000001" customHeight="1" x14ac:dyDescent="0.25">
      <c r="A1157" s="7" t="s">
        <v>70</v>
      </c>
      <c r="B1157" s="19" t="s">
        <v>71</v>
      </c>
      <c r="C1157" s="19" t="s">
        <v>72</v>
      </c>
      <c r="D1157" s="9" t="s">
        <v>4034</v>
      </c>
      <c r="E1157" s="9">
        <v>18</v>
      </c>
      <c r="F1157" s="10">
        <v>0.2</v>
      </c>
      <c r="G1157" s="11">
        <f>E1157*80%</f>
        <v>14.4</v>
      </c>
      <c r="H1157" s="9" t="s">
        <v>66</v>
      </c>
    </row>
    <row r="1158" spans="1:8" ht="20.100000000000001" customHeight="1" x14ac:dyDescent="0.25">
      <c r="A1158" s="7" t="s">
        <v>1394</v>
      </c>
      <c r="B1158" s="19" t="s">
        <v>1395</v>
      </c>
      <c r="C1158" s="19" t="s">
        <v>1396</v>
      </c>
      <c r="D1158" s="9" t="s">
        <v>4034</v>
      </c>
      <c r="E1158" s="9">
        <v>39.799999999999997</v>
      </c>
      <c r="F1158" s="10">
        <v>0.2</v>
      </c>
      <c r="G1158" s="11">
        <f>E1158*80%</f>
        <v>31.84</v>
      </c>
      <c r="H1158" s="9" t="s">
        <v>66</v>
      </c>
    </row>
    <row r="1159" spans="1:8" ht="20.100000000000001" customHeight="1" x14ac:dyDescent="0.25">
      <c r="A1159" s="7" t="s">
        <v>2781</v>
      </c>
      <c r="B1159" s="19" t="s">
        <v>2782</v>
      </c>
      <c r="C1159" s="19" t="s">
        <v>2783</v>
      </c>
      <c r="D1159" s="9" t="s">
        <v>4034</v>
      </c>
      <c r="E1159" s="9">
        <v>30</v>
      </c>
      <c r="F1159" s="10">
        <v>0.2</v>
      </c>
      <c r="G1159" s="11">
        <f>E1159*80%</f>
        <v>24</v>
      </c>
      <c r="H1159" s="9" t="s">
        <v>2</v>
      </c>
    </row>
    <row r="1160" spans="1:8" ht="20.100000000000001" customHeight="1" x14ac:dyDescent="0.25">
      <c r="A1160" s="7" t="s">
        <v>3772</v>
      </c>
      <c r="B1160" s="19" t="s">
        <v>3773</v>
      </c>
      <c r="C1160" s="19" t="s">
        <v>3774</v>
      </c>
      <c r="D1160" s="9" t="s">
        <v>4034</v>
      </c>
      <c r="E1160" s="9">
        <v>50</v>
      </c>
      <c r="F1160" s="10">
        <v>0.25</v>
      </c>
      <c r="G1160" s="11">
        <f>E1160*75%</f>
        <v>37.5</v>
      </c>
      <c r="H1160" s="9" t="s">
        <v>3937</v>
      </c>
    </row>
    <row r="1161" spans="1:8" ht="20.100000000000001" customHeight="1" x14ac:dyDescent="0.25">
      <c r="A1161" s="7" t="s">
        <v>2275</v>
      </c>
      <c r="B1161" s="19" t="s">
        <v>2276</v>
      </c>
      <c r="C1161" s="19" t="s">
        <v>2277</v>
      </c>
      <c r="D1161" s="9" t="s">
        <v>4034</v>
      </c>
      <c r="E1161" s="9">
        <v>17.989999999999998</v>
      </c>
      <c r="F1161" s="10">
        <v>0.2</v>
      </c>
      <c r="G1161" s="11">
        <f>E1161*80%</f>
        <v>14.391999999999999</v>
      </c>
      <c r="H1161" s="9" t="s">
        <v>2</v>
      </c>
    </row>
    <row r="1162" spans="1:8" ht="20.100000000000001" customHeight="1" x14ac:dyDescent="0.25">
      <c r="A1162" s="7" t="s">
        <v>3924</v>
      </c>
      <c r="B1162" s="19" t="s">
        <v>3925</v>
      </c>
      <c r="C1162" s="19" t="s">
        <v>3926</v>
      </c>
      <c r="D1162" s="9" t="s">
        <v>4034</v>
      </c>
      <c r="E1162" s="9">
        <v>14.95</v>
      </c>
      <c r="F1162" s="10">
        <v>0.2</v>
      </c>
      <c r="G1162" s="11">
        <f>E1162*80%</f>
        <v>11.96</v>
      </c>
      <c r="H1162" s="9" t="s">
        <v>2</v>
      </c>
    </row>
    <row r="1163" spans="1:8" ht="20.100000000000001" customHeight="1" x14ac:dyDescent="0.25">
      <c r="A1163" s="7" t="s">
        <v>2661</v>
      </c>
      <c r="B1163" s="19" t="s">
        <v>2662</v>
      </c>
      <c r="C1163" s="19" t="s">
        <v>2663</v>
      </c>
      <c r="D1163" s="9" t="s">
        <v>4034</v>
      </c>
      <c r="E1163" s="9">
        <v>69.95</v>
      </c>
      <c r="F1163" s="10">
        <v>0.25</v>
      </c>
      <c r="G1163" s="11">
        <f>E1163*75%</f>
        <v>52.462500000000006</v>
      </c>
      <c r="H1163" s="9" t="s">
        <v>2</v>
      </c>
    </row>
    <row r="1164" spans="1:8" ht="20.100000000000001" customHeight="1" x14ac:dyDescent="0.25">
      <c r="A1164" s="7" t="s">
        <v>2715</v>
      </c>
      <c r="B1164" s="19" t="s">
        <v>2716</v>
      </c>
      <c r="C1164" s="19" t="s">
        <v>2717</v>
      </c>
      <c r="D1164" s="9" t="s">
        <v>4034</v>
      </c>
      <c r="E1164" s="9">
        <v>27.95</v>
      </c>
      <c r="F1164" s="10">
        <v>0.25</v>
      </c>
      <c r="G1164" s="11">
        <f>E1164*75%</f>
        <v>20.962499999999999</v>
      </c>
      <c r="H1164" s="9" t="s">
        <v>2</v>
      </c>
    </row>
    <row r="1165" spans="1:8" ht="20.100000000000001" customHeight="1" x14ac:dyDescent="0.25">
      <c r="A1165" s="7" t="s">
        <v>1592</v>
      </c>
      <c r="B1165" s="19" t="s">
        <v>1593</v>
      </c>
      <c r="C1165" s="19" t="s">
        <v>1594</v>
      </c>
      <c r="D1165" s="9" t="s">
        <v>4034</v>
      </c>
      <c r="E1165" s="9">
        <v>29.95</v>
      </c>
      <c r="F1165" s="10">
        <v>0.28000000000000003</v>
      </c>
      <c r="G1165" s="11">
        <f>E1165*72%</f>
        <v>21.564</v>
      </c>
      <c r="H1165" s="9" t="s">
        <v>2</v>
      </c>
    </row>
    <row r="1166" spans="1:8" ht="20.100000000000001" customHeight="1" x14ac:dyDescent="0.25">
      <c r="A1166" s="7" t="s">
        <v>1328</v>
      </c>
      <c r="B1166" s="19" t="s">
        <v>1329</v>
      </c>
      <c r="C1166" s="19" t="s">
        <v>1330</v>
      </c>
      <c r="D1166" s="9" t="s">
        <v>4034</v>
      </c>
      <c r="E1166" s="9">
        <v>49.8</v>
      </c>
      <c r="F1166" s="10">
        <v>0.2</v>
      </c>
      <c r="G1166" s="11">
        <f>E1166*80%</f>
        <v>39.840000000000003</v>
      </c>
      <c r="H1166" s="9" t="s">
        <v>66</v>
      </c>
    </row>
    <row r="1167" spans="1:8" ht="20.100000000000001" customHeight="1" x14ac:dyDescent="0.25">
      <c r="A1167" s="7" t="s">
        <v>1442</v>
      </c>
      <c r="B1167" s="19" t="s">
        <v>1443</v>
      </c>
      <c r="C1167" s="19" t="s">
        <v>1444</v>
      </c>
      <c r="D1167" s="9" t="s">
        <v>4034</v>
      </c>
      <c r="E1167" s="9">
        <v>68</v>
      </c>
      <c r="F1167" s="10">
        <v>0.2</v>
      </c>
      <c r="G1167" s="11">
        <f>E1167*80%</f>
        <v>54.400000000000006</v>
      </c>
      <c r="H1167" s="9" t="s">
        <v>66</v>
      </c>
    </row>
    <row r="1168" spans="1:8" ht="20.100000000000001" customHeight="1" x14ac:dyDescent="0.25">
      <c r="A1168" s="7" t="s">
        <v>1421</v>
      </c>
      <c r="B1168" s="19" t="s">
        <v>1422</v>
      </c>
      <c r="C1168" s="19" t="s">
        <v>1423</v>
      </c>
      <c r="D1168" s="9" t="s">
        <v>4034</v>
      </c>
      <c r="E1168" s="9">
        <v>39.799999999999997</v>
      </c>
      <c r="F1168" s="10">
        <v>0.2</v>
      </c>
      <c r="G1168" s="11">
        <f>E1168*80%</f>
        <v>31.84</v>
      </c>
      <c r="H1168" s="9" t="s">
        <v>66</v>
      </c>
    </row>
    <row r="1169" spans="1:8" ht="20.100000000000001" customHeight="1" x14ac:dyDescent="0.25">
      <c r="A1169" s="7" t="s">
        <v>3024</v>
      </c>
      <c r="B1169" s="19" t="s">
        <v>3025</v>
      </c>
      <c r="C1169" s="19" t="s">
        <v>3026</v>
      </c>
      <c r="D1169" s="9" t="s">
        <v>4034</v>
      </c>
      <c r="E1169" s="9">
        <v>65</v>
      </c>
      <c r="F1169" s="10">
        <v>0.3</v>
      </c>
      <c r="G1169" s="11">
        <f>E1169*70%</f>
        <v>45.5</v>
      </c>
      <c r="H1169" s="9" t="s">
        <v>3937</v>
      </c>
    </row>
    <row r="1170" spans="1:8" ht="20.100000000000001" customHeight="1" x14ac:dyDescent="0.25">
      <c r="A1170" s="7" t="s">
        <v>1676</v>
      </c>
      <c r="B1170" s="19" t="s">
        <v>1677</v>
      </c>
      <c r="C1170" s="19" t="s">
        <v>1678</v>
      </c>
      <c r="D1170" s="9" t="s">
        <v>4034</v>
      </c>
      <c r="E1170" s="9">
        <v>42</v>
      </c>
      <c r="F1170" s="10">
        <v>0.18</v>
      </c>
      <c r="G1170" s="11">
        <f>E1170*82%</f>
        <v>34.44</v>
      </c>
      <c r="H1170" s="9" t="s">
        <v>66</v>
      </c>
    </row>
    <row r="1171" spans="1:8" ht="20.100000000000001" customHeight="1" x14ac:dyDescent="0.25">
      <c r="A1171" s="7" t="s">
        <v>2227</v>
      </c>
      <c r="B1171" s="19" t="s">
        <v>2228</v>
      </c>
      <c r="C1171" s="19" t="s">
        <v>2229</v>
      </c>
      <c r="D1171" s="9" t="s">
        <v>4034</v>
      </c>
      <c r="E1171" s="9">
        <v>20</v>
      </c>
      <c r="F1171" s="10">
        <v>0.2</v>
      </c>
      <c r="G1171" s="11">
        <f>E1171*80%</f>
        <v>16</v>
      </c>
      <c r="H1171" s="9" t="s">
        <v>3937</v>
      </c>
    </row>
    <row r="1172" spans="1:8" ht="20.100000000000001" customHeight="1" x14ac:dyDescent="0.25">
      <c r="A1172" s="7" t="s">
        <v>2787</v>
      </c>
      <c r="B1172" s="19" t="s">
        <v>2788</v>
      </c>
      <c r="C1172" s="19" t="s">
        <v>2789</v>
      </c>
      <c r="D1172" s="9" t="s">
        <v>4034</v>
      </c>
      <c r="E1172" s="9">
        <v>25</v>
      </c>
      <c r="F1172" s="10">
        <v>0.2</v>
      </c>
      <c r="G1172" s="11">
        <f>E1172*80%</f>
        <v>20</v>
      </c>
      <c r="H1172" s="9" t="s">
        <v>2</v>
      </c>
    </row>
    <row r="1173" spans="1:8" ht="20.100000000000001" customHeight="1" x14ac:dyDescent="0.25">
      <c r="A1173" s="7" t="s">
        <v>2889</v>
      </c>
      <c r="B1173" s="19" t="s">
        <v>2890</v>
      </c>
      <c r="C1173" s="19" t="s">
        <v>2891</v>
      </c>
      <c r="D1173" s="9" t="s">
        <v>4034</v>
      </c>
      <c r="E1173" s="9">
        <v>9.99</v>
      </c>
      <c r="F1173" s="10">
        <v>0.2</v>
      </c>
      <c r="G1173" s="11">
        <f>E1173*80%</f>
        <v>7.9920000000000009</v>
      </c>
      <c r="H1173" s="9" t="s">
        <v>2</v>
      </c>
    </row>
    <row r="1174" spans="1:8" ht="20.100000000000001" customHeight="1" x14ac:dyDescent="0.25">
      <c r="A1174" s="7" t="s">
        <v>2979</v>
      </c>
      <c r="B1174" s="19" t="s">
        <v>2980</v>
      </c>
      <c r="C1174" s="19" t="s">
        <v>2981</v>
      </c>
      <c r="D1174" s="9" t="s">
        <v>4034</v>
      </c>
      <c r="E1174" s="9">
        <v>9.99</v>
      </c>
      <c r="F1174" s="10">
        <v>0.2</v>
      </c>
      <c r="G1174" s="11">
        <f>E1174*80%</f>
        <v>7.9920000000000009</v>
      </c>
      <c r="H1174" s="9" t="s">
        <v>2</v>
      </c>
    </row>
    <row r="1175" spans="1:8" ht="20.100000000000001" customHeight="1" x14ac:dyDescent="0.25">
      <c r="A1175" s="7" t="s">
        <v>2496</v>
      </c>
      <c r="B1175" s="19" t="s">
        <v>2497</v>
      </c>
      <c r="C1175" s="19" t="s">
        <v>2498</v>
      </c>
      <c r="D1175" s="9" t="s">
        <v>4034</v>
      </c>
      <c r="E1175" s="9">
        <v>40</v>
      </c>
      <c r="F1175" s="10">
        <v>0.2</v>
      </c>
      <c r="G1175" s="11">
        <f>E1175*80%</f>
        <v>32</v>
      </c>
      <c r="H1175" s="9" t="s">
        <v>2</v>
      </c>
    </row>
    <row r="1176" spans="1:8" ht="20.100000000000001" customHeight="1" x14ac:dyDescent="0.25">
      <c r="A1176" s="7" t="s">
        <v>831</v>
      </c>
      <c r="B1176" s="19" t="s">
        <v>832</v>
      </c>
      <c r="C1176" s="8">
        <v>9788492731770</v>
      </c>
      <c r="D1176" s="9" t="s">
        <v>4034</v>
      </c>
      <c r="E1176" s="9">
        <v>49.95</v>
      </c>
      <c r="F1176" s="10">
        <v>0.3</v>
      </c>
      <c r="G1176" s="11">
        <f>E1176*70%</f>
        <v>34.964999999999996</v>
      </c>
      <c r="H1176" s="9" t="s">
        <v>3937</v>
      </c>
    </row>
    <row r="1177" spans="1:8" ht="20.100000000000001" customHeight="1" x14ac:dyDescent="0.25">
      <c r="A1177" s="7" t="s">
        <v>1445</v>
      </c>
      <c r="B1177" s="19" t="s">
        <v>1446</v>
      </c>
      <c r="C1177" s="19" t="s">
        <v>1447</v>
      </c>
      <c r="D1177" s="9" t="s">
        <v>4034</v>
      </c>
      <c r="E1177" s="9">
        <v>29.8</v>
      </c>
      <c r="F1177" s="10">
        <v>0.2</v>
      </c>
      <c r="G1177" s="11">
        <f>E1177*80%</f>
        <v>23.840000000000003</v>
      </c>
      <c r="H1177" s="9" t="s">
        <v>66</v>
      </c>
    </row>
    <row r="1178" spans="1:8" ht="20.100000000000001" customHeight="1" x14ac:dyDescent="0.25">
      <c r="A1178" s="7" t="s">
        <v>3395</v>
      </c>
      <c r="B1178" s="19" t="s">
        <v>3396</v>
      </c>
      <c r="C1178" s="19" t="s">
        <v>3397</v>
      </c>
      <c r="D1178" s="9" t="s">
        <v>4034</v>
      </c>
      <c r="E1178" s="9">
        <v>18.95</v>
      </c>
      <c r="F1178" s="10">
        <v>0.2</v>
      </c>
      <c r="G1178" s="11">
        <f>E1178*80%</f>
        <v>15.16</v>
      </c>
      <c r="H1178" s="9" t="s">
        <v>2</v>
      </c>
    </row>
    <row r="1179" spans="1:8" ht="20.100000000000001" customHeight="1" x14ac:dyDescent="0.25">
      <c r="A1179" s="7" t="s">
        <v>2679</v>
      </c>
      <c r="B1179" s="19" t="s">
        <v>2680</v>
      </c>
      <c r="C1179" s="19" t="s">
        <v>2681</v>
      </c>
      <c r="D1179" s="9" t="s">
        <v>4034</v>
      </c>
      <c r="E1179" s="9">
        <v>24.95</v>
      </c>
      <c r="F1179" s="10">
        <v>0.25</v>
      </c>
      <c r="G1179" s="11">
        <f>E1179*75%</f>
        <v>18.712499999999999</v>
      </c>
      <c r="H1179" s="9" t="s">
        <v>2</v>
      </c>
    </row>
    <row r="1180" spans="1:8" ht="20.100000000000001" customHeight="1" x14ac:dyDescent="0.25">
      <c r="A1180" s="7" t="s">
        <v>2374</v>
      </c>
      <c r="B1180" s="19" t="s">
        <v>2375</v>
      </c>
      <c r="C1180" s="19" t="s">
        <v>2376</v>
      </c>
      <c r="D1180" s="9" t="s">
        <v>4034</v>
      </c>
      <c r="E1180" s="9">
        <v>95</v>
      </c>
      <c r="F1180" s="10">
        <v>0.2</v>
      </c>
      <c r="G1180" s="11">
        <f>E1180*80%</f>
        <v>76</v>
      </c>
      <c r="H1180" s="9" t="s">
        <v>2</v>
      </c>
    </row>
    <row r="1181" spans="1:8" ht="20.100000000000001" customHeight="1" x14ac:dyDescent="0.25">
      <c r="A1181" s="7" t="s">
        <v>1358</v>
      </c>
      <c r="B1181" s="19" t="s">
        <v>1359</v>
      </c>
      <c r="C1181" s="19" t="s">
        <v>1360</v>
      </c>
      <c r="D1181" s="9" t="s">
        <v>4034</v>
      </c>
      <c r="E1181" s="9">
        <v>29.8</v>
      </c>
      <c r="F1181" s="10">
        <v>0.2</v>
      </c>
      <c r="G1181" s="11">
        <f>E1181*80%</f>
        <v>23.840000000000003</v>
      </c>
      <c r="H1181" s="9" t="s">
        <v>66</v>
      </c>
    </row>
    <row r="1182" spans="1:8" ht="20.100000000000001" customHeight="1" x14ac:dyDescent="0.25">
      <c r="A1182" s="7" t="s">
        <v>1241</v>
      </c>
      <c r="B1182" s="19" t="s">
        <v>1242</v>
      </c>
      <c r="C1182" s="19" t="s">
        <v>1243</v>
      </c>
      <c r="D1182" s="9" t="s">
        <v>4034</v>
      </c>
      <c r="E1182" s="9">
        <v>39.799999999999997</v>
      </c>
      <c r="F1182" s="10">
        <v>0.2</v>
      </c>
      <c r="G1182" s="11">
        <f>E1182*80%</f>
        <v>31.84</v>
      </c>
      <c r="H1182" s="9" t="s">
        <v>66</v>
      </c>
    </row>
    <row r="1183" spans="1:8" ht="20.100000000000001" customHeight="1" x14ac:dyDescent="0.25">
      <c r="A1183" s="7" t="s">
        <v>2484</v>
      </c>
      <c r="B1183" s="19" t="s">
        <v>2485</v>
      </c>
      <c r="C1183" s="19" t="s">
        <v>2486</v>
      </c>
      <c r="D1183" s="9" t="s">
        <v>4034</v>
      </c>
      <c r="E1183" s="9">
        <v>24.95</v>
      </c>
      <c r="F1183" s="10">
        <v>0.2</v>
      </c>
      <c r="G1183" s="11">
        <f>E1183*80%</f>
        <v>19.96</v>
      </c>
      <c r="H1183" s="9" t="s">
        <v>2</v>
      </c>
    </row>
    <row r="1184" spans="1:8" ht="20.100000000000001" customHeight="1" x14ac:dyDescent="0.25">
      <c r="A1184" s="7" t="s">
        <v>3739</v>
      </c>
      <c r="B1184" s="19" t="s">
        <v>3740</v>
      </c>
      <c r="C1184" s="19" t="s">
        <v>3741</v>
      </c>
      <c r="D1184" s="9" t="s">
        <v>4034</v>
      </c>
      <c r="E1184" s="9">
        <v>39.950000000000003</v>
      </c>
      <c r="F1184" s="10">
        <v>0.25</v>
      </c>
      <c r="G1184" s="11">
        <f>E1184*75%</f>
        <v>29.962500000000002</v>
      </c>
      <c r="H1184" s="9" t="s">
        <v>3937</v>
      </c>
    </row>
    <row r="1185" spans="1:8" ht="20.100000000000001" customHeight="1" x14ac:dyDescent="0.25">
      <c r="A1185" s="7" t="s">
        <v>833</v>
      </c>
      <c r="B1185" s="19" t="s">
        <v>834</v>
      </c>
      <c r="C1185" s="8">
        <v>9780807612309</v>
      </c>
      <c r="D1185" s="9" t="s">
        <v>4034</v>
      </c>
      <c r="E1185" s="9">
        <v>150</v>
      </c>
      <c r="F1185" s="10">
        <v>0.3</v>
      </c>
      <c r="G1185" s="11">
        <f>E1185*70%</f>
        <v>105</v>
      </c>
      <c r="H1185" s="9" t="s">
        <v>3937</v>
      </c>
    </row>
    <row r="1186" spans="1:8" ht="20.100000000000001" customHeight="1" x14ac:dyDescent="0.25">
      <c r="A1186" s="7" t="s">
        <v>3736</v>
      </c>
      <c r="B1186" s="19" t="s">
        <v>3737</v>
      </c>
      <c r="C1186" s="19" t="s">
        <v>3738</v>
      </c>
      <c r="D1186" s="9" t="s">
        <v>4034</v>
      </c>
      <c r="E1186" s="9">
        <v>65</v>
      </c>
      <c r="F1186" s="10">
        <v>0.25</v>
      </c>
      <c r="G1186" s="11">
        <f>E1186*75%</f>
        <v>48.75</v>
      </c>
      <c r="H1186" s="9" t="s">
        <v>3937</v>
      </c>
    </row>
    <row r="1187" spans="1:8" ht="20.100000000000001" customHeight="1" x14ac:dyDescent="0.25">
      <c r="A1187" s="7" t="s">
        <v>3918</v>
      </c>
      <c r="B1187" s="19" t="s">
        <v>3919</v>
      </c>
      <c r="C1187" s="19" t="s">
        <v>3920</v>
      </c>
      <c r="D1187" s="9" t="s">
        <v>4034</v>
      </c>
      <c r="E1187" s="9">
        <v>49.5</v>
      </c>
      <c r="F1187" s="10">
        <v>0.2</v>
      </c>
      <c r="G1187" s="11">
        <f>E1187*80%</f>
        <v>39.6</v>
      </c>
      <c r="H1187" s="9" t="s">
        <v>2</v>
      </c>
    </row>
    <row r="1188" spans="1:8" ht="20.100000000000001" customHeight="1" x14ac:dyDescent="0.25">
      <c r="A1188" s="7" t="s">
        <v>2380</v>
      </c>
      <c r="B1188" s="19" t="s">
        <v>2381</v>
      </c>
      <c r="C1188" s="19" t="s">
        <v>2382</v>
      </c>
      <c r="D1188" s="9" t="s">
        <v>4034</v>
      </c>
      <c r="E1188" s="9">
        <v>35</v>
      </c>
      <c r="F1188" s="10">
        <v>0.2</v>
      </c>
      <c r="G1188" s="11">
        <f>E1188*80%</f>
        <v>28</v>
      </c>
      <c r="H1188" s="9" t="s">
        <v>2</v>
      </c>
    </row>
    <row r="1189" spans="1:8" ht="20.100000000000001" customHeight="1" x14ac:dyDescent="0.25">
      <c r="A1189" s="7" t="s">
        <v>3224</v>
      </c>
      <c r="B1189" s="19" t="s">
        <v>3225</v>
      </c>
      <c r="C1189" s="19" t="s">
        <v>3226</v>
      </c>
      <c r="D1189" s="9" t="s">
        <v>4034</v>
      </c>
      <c r="E1189" s="9">
        <v>6.99</v>
      </c>
      <c r="F1189" s="10">
        <v>0.25</v>
      </c>
      <c r="G1189" s="11">
        <f>E1189*75%</f>
        <v>5.2424999999999997</v>
      </c>
      <c r="H1189" s="9" t="s">
        <v>2</v>
      </c>
    </row>
    <row r="1190" spans="1:8" ht="20.100000000000001" customHeight="1" x14ac:dyDescent="0.25">
      <c r="A1190" s="7" t="s">
        <v>3802</v>
      </c>
      <c r="B1190" s="19" t="s">
        <v>3803</v>
      </c>
      <c r="C1190" s="19" t="s">
        <v>3804</v>
      </c>
      <c r="D1190" s="9" t="s">
        <v>4034</v>
      </c>
      <c r="E1190" s="9">
        <v>19.95</v>
      </c>
      <c r="F1190" s="10">
        <v>0.25</v>
      </c>
      <c r="G1190" s="11">
        <f>E1190*75%</f>
        <v>14.962499999999999</v>
      </c>
      <c r="H1190" s="9" t="s">
        <v>3937</v>
      </c>
    </row>
    <row r="1191" spans="1:8" ht="20.100000000000001" customHeight="1" x14ac:dyDescent="0.25">
      <c r="A1191" s="7" t="s">
        <v>3135</v>
      </c>
      <c r="B1191" s="19" t="s">
        <v>3136</v>
      </c>
      <c r="C1191" s="19" t="s">
        <v>3137</v>
      </c>
      <c r="D1191" s="9" t="s">
        <v>4034</v>
      </c>
      <c r="E1191" s="9">
        <v>6.99</v>
      </c>
      <c r="F1191" s="10">
        <v>0.25</v>
      </c>
      <c r="G1191" s="11">
        <f>E1191*75%</f>
        <v>5.2424999999999997</v>
      </c>
      <c r="H1191" s="9" t="s">
        <v>2</v>
      </c>
    </row>
    <row r="1192" spans="1:8" ht="20.100000000000001" customHeight="1" x14ac:dyDescent="0.25">
      <c r="A1192" s="7" t="s">
        <v>2383</v>
      </c>
      <c r="B1192" s="19" t="s">
        <v>2384</v>
      </c>
      <c r="C1192" s="19" t="s">
        <v>2385</v>
      </c>
      <c r="D1192" s="9" t="s">
        <v>4034</v>
      </c>
      <c r="E1192" s="9">
        <v>8.9499999999999993</v>
      </c>
      <c r="F1192" s="10">
        <v>0.2</v>
      </c>
      <c r="G1192" s="11">
        <f>E1192*80%</f>
        <v>7.16</v>
      </c>
      <c r="H1192" s="9" t="s">
        <v>2</v>
      </c>
    </row>
    <row r="1193" spans="1:8" ht="20.100000000000001" customHeight="1" x14ac:dyDescent="0.25">
      <c r="A1193" s="7" t="s">
        <v>3371</v>
      </c>
      <c r="B1193" s="19" t="s">
        <v>3372</v>
      </c>
      <c r="C1193" s="19" t="s">
        <v>3373</v>
      </c>
      <c r="D1193" s="9" t="s">
        <v>4034</v>
      </c>
      <c r="E1193" s="9">
        <v>34.950000000000003</v>
      </c>
      <c r="F1193" s="10">
        <v>0.2</v>
      </c>
      <c r="G1193" s="11">
        <f>E1193*80%</f>
        <v>27.960000000000004</v>
      </c>
      <c r="H1193" s="9" t="s">
        <v>2</v>
      </c>
    </row>
    <row r="1194" spans="1:8" ht="20.100000000000001" customHeight="1" x14ac:dyDescent="0.25">
      <c r="A1194" s="7" t="s">
        <v>2356</v>
      </c>
      <c r="B1194" s="19" t="s">
        <v>2357</v>
      </c>
      <c r="C1194" s="19" t="s">
        <v>2358</v>
      </c>
      <c r="D1194" s="9" t="s">
        <v>4034</v>
      </c>
      <c r="E1194" s="9">
        <v>25</v>
      </c>
      <c r="F1194" s="10">
        <v>0.2</v>
      </c>
      <c r="G1194" s="11">
        <f>E1194*80%</f>
        <v>20</v>
      </c>
      <c r="H1194" s="9" t="s">
        <v>2</v>
      </c>
    </row>
    <row r="1195" spans="1:8" ht="20.100000000000001" customHeight="1" x14ac:dyDescent="0.25">
      <c r="A1195" s="7" t="s">
        <v>2329</v>
      </c>
      <c r="B1195" s="19" t="s">
        <v>2330</v>
      </c>
      <c r="C1195" s="19" t="s">
        <v>2331</v>
      </c>
      <c r="D1195" s="9" t="s">
        <v>4034</v>
      </c>
      <c r="E1195" s="9">
        <v>19.5</v>
      </c>
      <c r="F1195" s="10">
        <v>0.2</v>
      </c>
      <c r="G1195" s="11">
        <f>E1195*80%</f>
        <v>15.600000000000001</v>
      </c>
      <c r="H1195" s="9" t="s">
        <v>2</v>
      </c>
    </row>
    <row r="1196" spans="1:8" ht="20.100000000000001" customHeight="1" x14ac:dyDescent="0.25">
      <c r="A1196" s="7" t="s">
        <v>2646</v>
      </c>
      <c r="B1196" s="19" t="s">
        <v>2647</v>
      </c>
      <c r="C1196" s="19" t="s">
        <v>2648</v>
      </c>
      <c r="D1196" s="9" t="s">
        <v>4034</v>
      </c>
      <c r="E1196" s="9">
        <v>6.95</v>
      </c>
      <c r="F1196" s="10">
        <v>0.25</v>
      </c>
      <c r="G1196" s="11">
        <f>E1196*75%</f>
        <v>5.2125000000000004</v>
      </c>
      <c r="H1196" s="9" t="s">
        <v>2</v>
      </c>
    </row>
    <row r="1197" spans="1:8" ht="20.100000000000001" customHeight="1" x14ac:dyDescent="0.25">
      <c r="A1197" s="7" t="s">
        <v>2808</v>
      </c>
      <c r="B1197" s="19" t="s">
        <v>2809</v>
      </c>
      <c r="C1197" s="19" t="s">
        <v>2810</v>
      </c>
      <c r="D1197" s="9" t="s">
        <v>4034</v>
      </c>
      <c r="E1197" s="9">
        <v>30</v>
      </c>
      <c r="F1197" s="10">
        <v>0.2</v>
      </c>
      <c r="G1197" s="11">
        <f>E1197*80%</f>
        <v>24</v>
      </c>
      <c r="H1197" s="9" t="s">
        <v>2</v>
      </c>
    </row>
    <row r="1198" spans="1:8" ht="20.100000000000001" customHeight="1" x14ac:dyDescent="0.25">
      <c r="A1198" s="7" t="s">
        <v>3853</v>
      </c>
      <c r="B1198" s="19" t="s">
        <v>3854</v>
      </c>
      <c r="C1198" s="19" t="s">
        <v>3855</v>
      </c>
      <c r="D1198" s="9" t="s">
        <v>4034</v>
      </c>
      <c r="E1198" s="9">
        <v>60</v>
      </c>
      <c r="F1198" s="13">
        <v>0.4</v>
      </c>
      <c r="G1198" s="11">
        <f>E1198*60%</f>
        <v>36</v>
      </c>
      <c r="H1198" s="9" t="s">
        <v>2</v>
      </c>
    </row>
    <row r="1199" spans="1:8" ht="20.100000000000001" customHeight="1" x14ac:dyDescent="0.25">
      <c r="A1199" s="7" t="s">
        <v>2359</v>
      </c>
      <c r="B1199" s="19" t="s">
        <v>2360</v>
      </c>
      <c r="C1199" s="19" t="s">
        <v>2361</v>
      </c>
      <c r="D1199" s="9" t="s">
        <v>4034</v>
      </c>
      <c r="E1199" s="9">
        <v>9.99</v>
      </c>
      <c r="F1199" s="10">
        <v>0.2</v>
      </c>
      <c r="G1199" s="11">
        <f>E1199*80%</f>
        <v>7.9920000000000009</v>
      </c>
      <c r="H1199" s="9" t="s">
        <v>2</v>
      </c>
    </row>
    <row r="1200" spans="1:8" ht="20.100000000000001" customHeight="1" x14ac:dyDescent="0.25">
      <c r="A1200" s="7" t="s">
        <v>2943</v>
      </c>
      <c r="B1200" s="19" t="s">
        <v>2944</v>
      </c>
      <c r="C1200" s="19" t="s">
        <v>2945</v>
      </c>
      <c r="D1200" s="9" t="s">
        <v>4034</v>
      </c>
      <c r="E1200" s="9">
        <v>60</v>
      </c>
      <c r="F1200" s="10">
        <v>0.2</v>
      </c>
      <c r="G1200" s="11">
        <f>E1200*80%</f>
        <v>48</v>
      </c>
      <c r="H1200" s="9" t="s">
        <v>2</v>
      </c>
    </row>
    <row r="1201" spans="1:8" ht="20.100000000000001" customHeight="1" x14ac:dyDescent="0.25">
      <c r="A1201" s="7" t="s">
        <v>1373</v>
      </c>
      <c r="B1201" s="19" t="s">
        <v>1374</v>
      </c>
      <c r="C1201" s="19" t="s">
        <v>1375</v>
      </c>
      <c r="D1201" s="9" t="s">
        <v>4034</v>
      </c>
      <c r="E1201" s="9">
        <v>58</v>
      </c>
      <c r="F1201" s="10">
        <v>0.2</v>
      </c>
      <c r="G1201" s="11">
        <f>E1201*80%</f>
        <v>46.400000000000006</v>
      </c>
      <c r="H1201" s="9" t="s">
        <v>66</v>
      </c>
    </row>
    <row r="1202" spans="1:8" ht="20.100000000000001" customHeight="1" x14ac:dyDescent="0.25">
      <c r="A1202" s="7" t="s">
        <v>1250</v>
      </c>
      <c r="B1202" s="19" t="s">
        <v>1251</v>
      </c>
      <c r="C1202" s="19" t="s">
        <v>1252</v>
      </c>
      <c r="D1202" s="9" t="s">
        <v>4034</v>
      </c>
      <c r="E1202" s="9">
        <v>39.799999999999997</v>
      </c>
      <c r="F1202" s="10">
        <v>0.2</v>
      </c>
      <c r="G1202" s="11">
        <f>E1202*80%</f>
        <v>31.84</v>
      </c>
      <c r="H1202" s="9" t="s">
        <v>66</v>
      </c>
    </row>
    <row r="1203" spans="1:8" ht="20.100000000000001" customHeight="1" x14ac:dyDescent="0.25">
      <c r="A1203" s="7" t="s">
        <v>1571</v>
      </c>
      <c r="B1203" s="19" t="s">
        <v>1572</v>
      </c>
      <c r="C1203" s="19" t="s">
        <v>1573</v>
      </c>
      <c r="D1203" s="9" t="s">
        <v>4034</v>
      </c>
      <c r="E1203" s="9">
        <v>35</v>
      </c>
      <c r="F1203" s="10">
        <v>0.28000000000000003</v>
      </c>
      <c r="G1203" s="11">
        <f>E1203*72%</f>
        <v>25.2</v>
      </c>
      <c r="H1203" s="9" t="s">
        <v>2</v>
      </c>
    </row>
    <row r="1204" spans="1:8" ht="20.100000000000001" customHeight="1" x14ac:dyDescent="0.25">
      <c r="A1204" s="7" t="s">
        <v>3727</v>
      </c>
      <c r="B1204" s="19" t="s">
        <v>3728</v>
      </c>
      <c r="C1204" s="19" t="s">
        <v>3729</v>
      </c>
      <c r="D1204" s="9" t="s">
        <v>4034</v>
      </c>
      <c r="E1204" s="9">
        <v>35</v>
      </c>
      <c r="F1204" s="10">
        <v>0.25</v>
      </c>
      <c r="G1204" s="11">
        <f>E1204*75%</f>
        <v>26.25</v>
      </c>
      <c r="H1204" s="9" t="s">
        <v>3937</v>
      </c>
    </row>
    <row r="1205" spans="1:8" ht="20.100000000000001" customHeight="1" x14ac:dyDescent="0.25">
      <c r="A1205" s="7" t="s">
        <v>839</v>
      </c>
      <c r="B1205" s="19" t="s">
        <v>840</v>
      </c>
      <c r="C1205" s="8">
        <v>9780810956087</v>
      </c>
      <c r="D1205" s="9" t="s">
        <v>4034</v>
      </c>
      <c r="E1205" s="9">
        <v>85</v>
      </c>
      <c r="F1205" s="10">
        <v>0.3</v>
      </c>
      <c r="G1205" s="11">
        <f>E1205*70%</f>
        <v>59.499999999999993</v>
      </c>
      <c r="H1205" s="9" t="s">
        <v>3937</v>
      </c>
    </row>
    <row r="1206" spans="1:8" ht="20.100000000000001" customHeight="1" x14ac:dyDescent="0.25">
      <c r="A1206" s="7" t="s">
        <v>2910</v>
      </c>
      <c r="B1206" s="19" t="s">
        <v>2911</v>
      </c>
      <c r="C1206" s="19" t="s">
        <v>2912</v>
      </c>
      <c r="D1206" s="9" t="s">
        <v>4034</v>
      </c>
      <c r="E1206" s="9">
        <v>14.99</v>
      </c>
      <c r="F1206" s="10">
        <v>0.2</v>
      </c>
      <c r="G1206" s="11">
        <f t="shared" ref="G1206:G1212" si="30">E1206*80%</f>
        <v>11.992000000000001</v>
      </c>
      <c r="H1206" s="9" t="s">
        <v>2</v>
      </c>
    </row>
    <row r="1207" spans="1:8" ht="20.100000000000001" customHeight="1" x14ac:dyDescent="0.25">
      <c r="A1207" s="7" t="s">
        <v>2883</v>
      </c>
      <c r="B1207" s="19" t="s">
        <v>2884</v>
      </c>
      <c r="C1207" s="19" t="s">
        <v>2885</v>
      </c>
      <c r="D1207" s="9" t="s">
        <v>4034</v>
      </c>
      <c r="E1207" s="9">
        <v>14.99</v>
      </c>
      <c r="F1207" s="10">
        <v>0.2</v>
      </c>
      <c r="G1207" s="11">
        <f t="shared" si="30"/>
        <v>11.992000000000001</v>
      </c>
      <c r="H1207" s="9" t="s">
        <v>2</v>
      </c>
    </row>
    <row r="1208" spans="1:8" ht="20.100000000000001" customHeight="1" x14ac:dyDescent="0.25">
      <c r="A1208" s="7" t="s">
        <v>2877</v>
      </c>
      <c r="B1208" s="19" t="s">
        <v>2878</v>
      </c>
      <c r="C1208" s="19" t="s">
        <v>2879</v>
      </c>
      <c r="D1208" s="9" t="s">
        <v>4034</v>
      </c>
      <c r="E1208" s="9">
        <v>9.99</v>
      </c>
      <c r="F1208" s="10">
        <v>0.2</v>
      </c>
      <c r="G1208" s="11">
        <f t="shared" si="30"/>
        <v>7.9920000000000009</v>
      </c>
      <c r="H1208" s="9" t="s">
        <v>2</v>
      </c>
    </row>
    <row r="1209" spans="1:8" ht="20.100000000000001" customHeight="1" x14ac:dyDescent="0.25">
      <c r="A1209" s="7" t="s">
        <v>1217</v>
      </c>
      <c r="B1209" s="19" t="s">
        <v>1218</v>
      </c>
      <c r="C1209" s="19" t="s">
        <v>1219</v>
      </c>
      <c r="D1209" s="9" t="s">
        <v>4034</v>
      </c>
      <c r="E1209" s="9">
        <v>24.8</v>
      </c>
      <c r="F1209" s="10">
        <v>0.2</v>
      </c>
      <c r="G1209" s="11">
        <f t="shared" si="30"/>
        <v>19.840000000000003</v>
      </c>
      <c r="H1209" s="9" t="s">
        <v>66</v>
      </c>
    </row>
    <row r="1210" spans="1:8" ht="20.100000000000001" customHeight="1" x14ac:dyDescent="0.25">
      <c r="A1210" s="7" t="s">
        <v>2844</v>
      </c>
      <c r="B1210" s="19" t="s">
        <v>2845</v>
      </c>
      <c r="C1210" s="19" t="s">
        <v>2846</v>
      </c>
      <c r="D1210" s="9" t="s">
        <v>4034</v>
      </c>
      <c r="E1210" s="9">
        <v>14.99</v>
      </c>
      <c r="F1210" s="10">
        <v>0.2</v>
      </c>
      <c r="G1210" s="11">
        <f t="shared" si="30"/>
        <v>11.992000000000001</v>
      </c>
      <c r="H1210" s="9" t="s">
        <v>2</v>
      </c>
    </row>
    <row r="1211" spans="1:8" ht="20.100000000000001" customHeight="1" x14ac:dyDescent="0.25">
      <c r="A1211" s="7" t="s">
        <v>2580</v>
      </c>
      <c r="B1211" s="19" t="s">
        <v>2581</v>
      </c>
      <c r="C1211" s="19" t="s">
        <v>2582</v>
      </c>
      <c r="D1211" s="9" t="s">
        <v>4034</v>
      </c>
      <c r="E1211" s="9">
        <v>12.5</v>
      </c>
      <c r="F1211" s="10">
        <v>0.2</v>
      </c>
      <c r="G1211" s="11">
        <f t="shared" si="30"/>
        <v>10</v>
      </c>
      <c r="H1211" s="9" t="s">
        <v>2</v>
      </c>
    </row>
    <row r="1212" spans="1:8" ht="20.100000000000001" customHeight="1" x14ac:dyDescent="0.25">
      <c r="A1212" s="7" t="s">
        <v>1364</v>
      </c>
      <c r="B1212" s="19" t="s">
        <v>1365</v>
      </c>
      <c r="C1212" s="19" t="s">
        <v>1366</v>
      </c>
      <c r="D1212" s="9" t="s">
        <v>4034</v>
      </c>
      <c r="E1212" s="9">
        <v>24.8</v>
      </c>
      <c r="F1212" s="10">
        <v>0.2</v>
      </c>
      <c r="G1212" s="11">
        <f t="shared" si="30"/>
        <v>19.840000000000003</v>
      </c>
      <c r="H1212" s="9" t="s">
        <v>66</v>
      </c>
    </row>
    <row r="1213" spans="1:8" ht="20.100000000000001" customHeight="1" x14ac:dyDescent="0.25">
      <c r="A1213" s="7" t="s">
        <v>3763</v>
      </c>
      <c r="B1213" s="19" t="s">
        <v>3764</v>
      </c>
      <c r="C1213" s="19" t="s">
        <v>3765</v>
      </c>
      <c r="D1213" s="9" t="s">
        <v>4034</v>
      </c>
      <c r="E1213" s="9">
        <v>55</v>
      </c>
      <c r="F1213" s="10">
        <v>0.25</v>
      </c>
      <c r="G1213" s="11">
        <f>E1213*75%</f>
        <v>41.25</v>
      </c>
      <c r="H1213" s="9" t="s">
        <v>3937</v>
      </c>
    </row>
    <row r="1214" spans="1:8" ht="20.100000000000001" customHeight="1" x14ac:dyDescent="0.25">
      <c r="A1214" s="7" t="s">
        <v>1265</v>
      </c>
      <c r="B1214" s="19" t="s">
        <v>1266</v>
      </c>
      <c r="C1214" s="19" t="s">
        <v>1267</v>
      </c>
      <c r="D1214" s="9" t="s">
        <v>4034</v>
      </c>
      <c r="E1214" s="9">
        <v>34</v>
      </c>
      <c r="F1214" s="10">
        <v>0.2</v>
      </c>
      <c r="G1214" s="11">
        <f t="shared" ref="G1214:G1221" si="31">E1214*80%</f>
        <v>27.200000000000003</v>
      </c>
      <c r="H1214" s="9" t="s">
        <v>66</v>
      </c>
    </row>
    <row r="1215" spans="1:8" ht="20.100000000000001" customHeight="1" x14ac:dyDescent="0.25">
      <c r="A1215" s="7" t="s">
        <v>3970</v>
      </c>
      <c r="B1215" s="19" t="s">
        <v>4000</v>
      </c>
      <c r="C1215" s="19" t="s">
        <v>3940</v>
      </c>
      <c r="D1215" s="9" t="s">
        <v>4034</v>
      </c>
      <c r="E1215" s="9">
        <v>35</v>
      </c>
      <c r="F1215" s="10">
        <v>0.2</v>
      </c>
      <c r="G1215" s="14">
        <f t="shared" si="31"/>
        <v>28</v>
      </c>
      <c r="H1215" s="9" t="s">
        <v>2</v>
      </c>
    </row>
    <row r="1216" spans="1:8" ht="20.100000000000001" customHeight="1" x14ac:dyDescent="0.25">
      <c r="A1216" s="7" t="s">
        <v>1295</v>
      </c>
      <c r="B1216" s="19" t="s">
        <v>1296</v>
      </c>
      <c r="C1216" s="19" t="s">
        <v>1297</v>
      </c>
      <c r="D1216" s="9" t="s">
        <v>4034</v>
      </c>
      <c r="E1216" s="9">
        <v>49.8</v>
      </c>
      <c r="F1216" s="10">
        <v>0.2</v>
      </c>
      <c r="G1216" s="11">
        <f t="shared" si="31"/>
        <v>39.840000000000003</v>
      </c>
      <c r="H1216" s="9" t="s">
        <v>66</v>
      </c>
    </row>
    <row r="1217" spans="1:8" ht="20.100000000000001" customHeight="1" x14ac:dyDescent="0.25">
      <c r="A1217" s="7" t="s">
        <v>2365</v>
      </c>
      <c r="B1217" s="19" t="s">
        <v>2366</v>
      </c>
      <c r="C1217" s="19" t="s">
        <v>2367</v>
      </c>
      <c r="D1217" s="9" t="s">
        <v>4034</v>
      </c>
      <c r="E1217" s="9">
        <v>45</v>
      </c>
      <c r="F1217" s="10">
        <v>0.2</v>
      </c>
      <c r="G1217" s="11">
        <f t="shared" si="31"/>
        <v>36</v>
      </c>
      <c r="H1217" s="9" t="s">
        <v>2</v>
      </c>
    </row>
    <row r="1218" spans="1:8" ht="20.100000000000001" customHeight="1" x14ac:dyDescent="0.25">
      <c r="A1218" s="7" t="s">
        <v>2389</v>
      </c>
      <c r="B1218" s="19" t="s">
        <v>2390</v>
      </c>
      <c r="C1218" s="19" t="s">
        <v>2391</v>
      </c>
      <c r="D1218" s="9" t="s">
        <v>4034</v>
      </c>
      <c r="E1218" s="9">
        <v>35</v>
      </c>
      <c r="F1218" s="10">
        <v>0.2</v>
      </c>
      <c r="G1218" s="11">
        <f t="shared" si="31"/>
        <v>28</v>
      </c>
      <c r="H1218" s="9" t="s">
        <v>2</v>
      </c>
    </row>
    <row r="1219" spans="1:8" ht="20.100000000000001" customHeight="1" x14ac:dyDescent="0.25">
      <c r="A1219" s="7" t="s">
        <v>2841</v>
      </c>
      <c r="B1219" s="19" t="s">
        <v>2842</v>
      </c>
      <c r="C1219" s="19" t="s">
        <v>2843</v>
      </c>
      <c r="D1219" s="9" t="s">
        <v>4034</v>
      </c>
      <c r="E1219" s="9">
        <v>99</v>
      </c>
      <c r="F1219" s="10">
        <v>0.2</v>
      </c>
      <c r="G1219" s="11">
        <f t="shared" si="31"/>
        <v>79.2</v>
      </c>
      <c r="H1219" s="9" t="s">
        <v>2</v>
      </c>
    </row>
    <row r="1220" spans="1:8" ht="20.100000000000001" customHeight="1" x14ac:dyDescent="0.25">
      <c r="A1220" s="7" t="s">
        <v>2392</v>
      </c>
      <c r="B1220" s="19" t="s">
        <v>2393</v>
      </c>
      <c r="C1220" s="19" t="s">
        <v>2394</v>
      </c>
      <c r="D1220" s="9" t="s">
        <v>4034</v>
      </c>
      <c r="E1220" s="9">
        <v>24.95</v>
      </c>
      <c r="F1220" s="10">
        <v>0.2</v>
      </c>
      <c r="G1220" s="11">
        <f t="shared" si="31"/>
        <v>19.96</v>
      </c>
      <c r="H1220" s="9" t="s">
        <v>2</v>
      </c>
    </row>
    <row r="1221" spans="1:8" ht="20.100000000000001" customHeight="1" x14ac:dyDescent="0.25">
      <c r="A1221" s="7" t="s">
        <v>2344</v>
      </c>
      <c r="B1221" s="19" t="s">
        <v>2345</v>
      </c>
      <c r="C1221" s="19" t="s">
        <v>2346</v>
      </c>
      <c r="D1221" s="9" t="s">
        <v>4034</v>
      </c>
      <c r="E1221" s="9">
        <v>29.95</v>
      </c>
      <c r="F1221" s="10">
        <v>0.2</v>
      </c>
      <c r="G1221" s="11">
        <f t="shared" si="31"/>
        <v>23.96</v>
      </c>
      <c r="H1221" s="9" t="s">
        <v>2</v>
      </c>
    </row>
    <row r="1222" spans="1:8" ht="20.100000000000001" customHeight="1" x14ac:dyDescent="0.25">
      <c r="A1222" s="7" t="s">
        <v>2610</v>
      </c>
      <c r="B1222" s="19" t="s">
        <v>2611</v>
      </c>
      <c r="C1222" s="19" t="s">
        <v>2612</v>
      </c>
      <c r="D1222" s="9" t="s">
        <v>4034</v>
      </c>
      <c r="E1222" s="9">
        <v>45</v>
      </c>
      <c r="F1222" s="10">
        <v>0.25</v>
      </c>
      <c r="G1222" s="11">
        <f>E1222*75%</f>
        <v>33.75</v>
      </c>
      <c r="H1222" s="9" t="s">
        <v>2</v>
      </c>
    </row>
    <row r="1223" spans="1:8" ht="20.100000000000001" customHeight="1" x14ac:dyDescent="0.25">
      <c r="A1223" s="7" t="s">
        <v>2973</v>
      </c>
      <c r="B1223" s="19" t="s">
        <v>2974</v>
      </c>
      <c r="C1223" s="19" t="s">
        <v>2975</v>
      </c>
      <c r="D1223" s="9" t="s">
        <v>4034</v>
      </c>
      <c r="E1223" s="9">
        <v>8.99</v>
      </c>
      <c r="F1223" s="10">
        <v>0.2</v>
      </c>
      <c r="G1223" s="11">
        <f>E1223*80%</f>
        <v>7.1920000000000002</v>
      </c>
      <c r="H1223" s="9" t="s">
        <v>2</v>
      </c>
    </row>
    <row r="1224" spans="1:8" ht="20.100000000000001" customHeight="1" x14ac:dyDescent="0.25">
      <c r="A1224" s="7" t="s">
        <v>3982</v>
      </c>
      <c r="B1224" s="19" t="s">
        <v>4012</v>
      </c>
      <c r="C1224" s="19" t="s">
        <v>3952</v>
      </c>
      <c r="D1224" s="9" t="s">
        <v>4034</v>
      </c>
      <c r="E1224" s="9">
        <v>45</v>
      </c>
      <c r="F1224" s="10">
        <v>0.2</v>
      </c>
      <c r="G1224" s="14">
        <f>E1224*80%</f>
        <v>36</v>
      </c>
      <c r="H1224" s="9" t="s">
        <v>2</v>
      </c>
    </row>
    <row r="1225" spans="1:8" ht="20.100000000000001" customHeight="1" x14ac:dyDescent="0.25">
      <c r="A1225" s="7" t="s">
        <v>3138</v>
      </c>
      <c r="B1225" s="19" t="s">
        <v>3139</v>
      </c>
      <c r="C1225" s="19" t="s">
        <v>3140</v>
      </c>
      <c r="D1225" s="9" t="s">
        <v>4034</v>
      </c>
      <c r="E1225" s="9">
        <v>6.99</v>
      </c>
      <c r="F1225" s="10">
        <v>0.25</v>
      </c>
      <c r="G1225" s="11">
        <f>E1225*75%</f>
        <v>5.2424999999999997</v>
      </c>
      <c r="H1225" s="9" t="s">
        <v>2</v>
      </c>
    </row>
    <row r="1226" spans="1:8" ht="20.100000000000001" customHeight="1" x14ac:dyDescent="0.25">
      <c r="A1226" s="7" t="s">
        <v>1469</v>
      </c>
      <c r="B1226" s="19" t="s">
        <v>1470</v>
      </c>
      <c r="C1226" s="19" t="s">
        <v>1471</v>
      </c>
      <c r="D1226" s="9" t="s">
        <v>4034</v>
      </c>
      <c r="E1226" s="9">
        <v>57</v>
      </c>
      <c r="F1226" s="10">
        <v>0.2</v>
      </c>
      <c r="G1226" s="11">
        <f>E1226*80%</f>
        <v>45.6</v>
      </c>
      <c r="H1226" s="9" t="s">
        <v>2</v>
      </c>
    </row>
    <row r="1227" spans="1:8" ht="20.100000000000001" customHeight="1" x14ac:dyDescent="0.25">
      <c r="A1227" s="7" t="s">
        <v>3760</v>
      </c>
      <c r="B1227" s="19" t="s">
        <v>3761</v>
      </c>
      <c r="C1227" s="19" t="s">
        <v>3762</v>
      </c>
      <c r="D1227" s="9" t="s">
        <v>4034</v>
      </c>
      <c r="E1227" s="9">
        <v>35</v>
      </c>
      <c r="F1227" s="10">
        <v>0.25</v>
      </c>
      <c r="G1227" s="11">
        <f>E1227*75%</f>
        <v>26.25</v>
      </c>
      <c r="H1227" s="9" t="s">
        <v>3937</v>
      </c>
    </row>
    <row r="1228" spans="1:8" ht="20.100000000000001" customHeight="1" x14ac:dyDescent="0.25">
      <c r="A1228" s="7" t="s">
        <v>1424</v>
      </c>
      <c r="B1228" s="19" t="s">
        <v>1425</v>
      </c>
      <c r="C1228" s="19" t="s">
        <v>1426</v>
      </c>
      <c r="D1228" s="9" t="s">
        <v>4034</v>
      </c>
      <c r="E1228" s="9">
        <v>58</v>
      </c>
      <c r="F1228" s="10">
        <v>0.2</v>
      </c>
      <c r="G1228" s="11">
        <f>E1228*80%</f>
        <v>46.400000000000006</v>
      </c>
      <c r="H1228" s="9" t="s">
        <v>66</v>
      </c>
    </row>
    <row r="1229" spans="1:8" ht="20.100000000000001" customHeight="1" x14ac:dyDescent="0.25">
      <c r="A1229" s="7" t="s">
        <v>3796</v>
      </c>
      <c r="B1229" s="19" t="s">
        <v>3797</v>
      </c>
      <c r="C1229" s="19" t="s">
        <v>3798</v>
      </c>
      <c r="D1229" s="9" t="s">
        <v>4034</v>
      </c>
      <c r="E1229" s="9">
        <v>45</v>
      </c>
      <c r="F1229" s="10">
        <v>0.25</v>
      </c>
      <c r="G1229" s="11">
        <f>E1229*75%</f>
        <v>33.75</v>
      </c>
      <c r="H1229" s="9" t="s">
        <v>3937</v>
      </c>
    </row>
    <row r="1230" spans="1:8" ht="20.100000000000001" customHeight="1" x14ac:dyDescent="0.25">
      <c r="A1230" s="7" t="s">
        <v>1382</v>
      </c>
      <c r="B1230" s="19" t="s">
        <v>1383</v>
      </c>
      <c r="C1230" s="19" t="s">
        <v>1384</v>
      </c>
      <c r="D1230" s="9" t="s">
        <v>4034</v>
      </c>
      <c r="E1230" s="9">
        <v>39.799999999999997</v>
      </c>
      <c r="F1230" s="10">
        <v>0.2</v>
      </c>
      <c r="G1230" s="11">
        <f>E1230*80%</f>
        <v>31.84</v>
      </c>
      <c r="H1230" s="9" t="s">
        <v>66</v>
      </c>
    </row>
    <row r="1231" spans="1:8" ht="20.100000000000001" customHeight="1" x14ac:dyDescent="0.25">
      <c r="A1231" s="7" t="s">
        <v>2413</v>
      </c>
      <c r="B1231" s="19" t="s">
        <v>2414</v>
      </c>
      <c r="C1231" s="19" t="s">
        <v>2415</v>
      </c>
      <c r="D1231" s="9" t="s">
        <v>4034</v>
      </c>
      <c r="E1231" s="9">
        <v>32.5</v>
      </c>
      <c r="F1231" s="10">
        <v>0.2</v>
      </c>
      <c r="G1231" s="11">
        <f>E1231*80%</f>
        <v>26</v>
      </c>
      <c r="H1231" s="9" t="s">
        <v>2</v>
      </c>
    </row>
    <row r="1232" spans="1:8" ht="20.100000000000001" customHeight="1" x14ac:dyDescent="0.25">
      <c r="A1232" s="7" t="s">
        <v>2793</v>
      </c>
      <c r="B1232" s="19" t="s">
        <v>2794</v>
      </c>
      <c r="C1232" s="19" t="s">
        <v>2795</v>
      </c>
      <c r="D1232" s="9" t="s">
        <v>4034</v>
      </c>
      <c r="E1232" s="9">
        <v>25</v>
      </c>
      <c r="F1232" s="10">
        <v>0.2</v>
      </c>
      <c r="G1232" s="11">
        <f>E1232*80%</f>
        <v>20</v>
      </c>
      <c r="H1232" s="9" t="s">
        <v>2</v>
      </c>
    </row>
    <row r="1233" spans="1:8" ht="20.100000000000001" customHeight="1" x14ac:dyDescent="0.25">
      <c r="A1233" s="7" t="s">
        <v>1490</v>
      </c>
      <c r="B1233" s="19" t="s">
        <v>1491</v>
      </c>
      <c r="C1233" s="19" t="s">
        <v>1492</v>
      </c>
      <c r="D1233" s="9" t="s">
        <v>4034</v>
      </c>
      <c r="E1233" s="9">
        <v>29.95</v>
      </c>
      <c r="F1233" s="10">
        <v>0.2</v>
      </c>
      <c r="G1233" s="11">
        <f>E1233*80%</f>
        <v>23.96</v>
      </c>
      <c r="H1233" s="9" t="s">
        <v>2</v>
      </c>
    </row>
    <row r="1234" spans="1:8" ht="20.100000000000001" customHeight="1" x14ac:dyDescent="0.25">
      <c r="A1234" s="7" t="s">
        <v>2673</v>
      </c>
      <c r="B1234" s="19" t="s">
        <v>2674</v>
      </c>
      <c r="C1234" s="19" t="s">
        <v>2675</v>
      </c>
      <c r="D1234" s="9" t="s">
        <v>4034</v>
      </c>
      <c r="E1234" s="9">
        <v>27.95</v>
      </c>
      <c r="F1234" s="10">
        <v>0.25</v>
      </c>
      <c r="G1234" s="11">
        <f>E1234*75%</f>
        <v>20.962499999999999</v>
      </c>
      <c r="H1234" s="9" t="s">
        <v>2</v>
      </c>
    </row>
    <row r="1235" spans="1:8" ht="20.100000000000001" customHeight="1" x14ac:dyDescent="0.25">
      <c r="A1235" s="7" t="s">
        <v>3000</v>
      </c>
      <c r="B1235" s="19" t="s">
        <v>3001</v>
      </c>
      <c r="C1235" s="19" t="s">
        <v>3002</v>
      </c>
      <c r="D1235" s="9" t="s">
        <v>4034</v>
      </c>
      <c r="E1235" s="9">
        <v>9.99</v>
      </c>
      <c r="F1235" s="10">
        <v>0.2</v>
      </c>
      <c r="G1235" s="11">
        <f>E1235*80%</f>
        <v>7.9920000000000009</v>
      </c>
      <c r="H1235" s="9" t="s">
        <v>2</v>
      </c>
    </row>
    <row r="1236" spans="1:8" ht="20.100000000000001" customHeight="1" x14ac:dyDescent="0.25">
      <c r="A1236" s="7" t="s">
        <v>3389</v>
      </c>
      <c r="B1236" s="19" t="s">
        <v>3390</v>
      </c>
      <c r="C1236" s="19" t="s">
        <v>3391</v>
      </c>
      <c r="D1236" s="9" t="s">
        <v>4034</v>
      </c>
      <c r="E1236" s="9">
        <v>27</v>
      </c>
      <c r="F1236" s="10">
        <v>0.2</v>
      </c>
      <c r="G1236" s="11">
        <f>E1236*80%</f>
        <v>21.6</v>
      </c>
      <c r="H1236" s="9" t="s">
        <v>2</v>
      </c>
    </row>
    <row r="1237" spans="1:8" ht="20.100000000000001" customHeight="1" x14ac:dyDescent="0.25">
      <c r="A1237" s="7" t="s">
        <v>3467</v>
      </c>
      <c r="B1237" s="19" t="s">
        <v>3468</v>
      </c>
      <c r="C1237" s="19" t="s">
        <v>3469</v>
      </c>
      <c r="D1237" s="9" t="s">
        <v>4034</v>
      </c>
      <c r="E1237" s="9">
        <v>24.95</v>
      </c>
      <c r="F1237" s="10">
        <v>0.2</v>
      </c>
      <c r="G1237" s="11">
        <f>E1237*80%</f>
        <v>19.96</v>
      </c>
      <c r="H1237" s="9" t="s">
        <v>2</v>
      </c>
    </row>
    <row r="1238" spans="1:8" ht="20.100000000000001" customHeight="1" x14ac:dyDescent="0.25">
      <c r="A1238" s="7" t="s">
        <v>3810</v>
      </c>
      <c r="B1238" s="19" t="s">
        <v>3811</v>
      </c>
      <c r="C1238" s="19" t="s">
        <v>3812</v>
      </c>
      <c r="D1238" s="9" t="s">
        <v>4034</v>
      </c>
      <c r="E1238" s="9">
        <v>40</v>
      </c>
      <c r="F1238" s="10">
        <v>0.25</v>
      </c>
      <c r="G1238" s="11">
        <f>E1238*75%</f>
        <v>30</v>
      </c>
      <c r="H1238" s="9" t="s">
        <v>3937</v>
      </c>
    </row>
    <row r="1239" spans="1:8" ht="20.100000000000001" customHeight="1" x14ac:dyDescent="0.25">
      <c r="A1239" s="7" t="s">
        <v>849</v>
      </c>
      <c r="B1239" s="19" t="s">
        <v>850</v>
      </c>
      <c r="C1239" s="8">
        <v>9780807615935</v>
      </c>
      <c r="D1239" s="9" t="s">
        <v>4034</v>
      </c>
      <c r="E1239" s="9">
        <v>80</v>
      </c>
      <c r="F1239" s="10">
        <v>0.3</v>
      </c>
      <c r="G1239" s="11">
        <f>E1239*70%</f>
        <v>56</v>
      </c>
      <c r="H1239" s="9" t="s">
        <v>3937</v>
      </c>
    </row>
    <row r="1240" spans="1:8" ht="20.100000000000001" customHeight="1" x14ac:dyDescent="0.25">
      <c r="A1240" s="7" t="s">
        <v>2577</v>
      </c>
      <c r="B1240" s="19" t="s">
        <v>2578</v>
      </c>
      <c r="C1240" s="19" t="s">
        <v>2579</v>
      </c>
      <c r="D1240" s="9" t="s">
        <v>4034</v>
      </c>
      <c r="E1240" s="9">
        <v>38</v>
      </c>
      <c r="F1240" s="10">
        <v>0.2</v>
      </c>
      <c r="G1240" s="11">
        <f>E1240*80%</f>
        <v>30.400000000000002</v>
      </c>
      <c r="H1240" s="9" t="s">
        <v>2</v>
      </c>
    </row>
    <row r="1241" spans="1:8" ht="20.100000000000001" customHeight="1" x14ac:dyDescent="0.25">
      <c r="A1241" s="7" t="s">
        <v>2622</v>
      </c>
      <c r="B1241" s="19" t="s">
        <v>2623</v>
      </c>
      <c r="C1241" s="19" t="s">
        <v>2624</v>
      </c>
      <c r="D1241" s="9" t="s">
        <v>4034</v>
      </c>
      <c r="E1241" s="9">
        <v>29.95</v>
      </c>
      <c r="F1241" s="10">
        <v>0.25</v>
      </c>
      <c r="G1241" s="11">
        <f>E1241*75%</f>
        <v>22.462499999999999</v>
      </c>
      <c r="H1241" s="9" t="s">
        <v>2</v>
      </c>
    </row>
    <row r="1242" spans="1:8" ht="20.100000000000001" customHeight="1" x14ac:dyDescent="0.25">
      <c r="A1242" s="7" t="s">
        <v>2712</v>
      </c>
      <c r="B1242" s="19" t="s">
        <v>2713</v>
      </c>
      <c r="C1242" s="19" t="s">
        <v>2714</v>
      </c>
      <c r="D1242" s="9" t="s">
        <v>4034</v>
      </c>
      <c r="E1242" s="9">
        <v>27.95</v>
      </c>
      <c r="F1242" s="10">
        <v>0.25</v>
      </c>
      <c r="G1242" s="11">
        <f>E1242*75%</f>
        <v>20.962499999999999</v>
      </c>
      <c r="H1242" s="9" t="s">
        <v>2</v>
      </c>
    </row>
    <row r="1243" spans="1:8" ht="20.100000000000001" customHeight="1" x14ac:dyDescent="0.25">
      <c r="A1243" s="7" t="s">
        <v>2401</v>
      </c>
      <c r="B1243" s="19" t="s">
        <v>2402</v>
      </c>
      <c r="C1243" s="19" t="s">
        <v>2403</v>
      </c>
      <c r="D1243" s="9" t="s">
        <v>4034</v>
      </c>
      <c r="E1243" s="9">
        <v>14.99</v>
      </c>
      <c r="F1243" s="10">
        <v>0.2</v>
      </c>
      <c r="G1243" s="11">
        <f>E1243*80%</f>
        <v>11.992000000000001</v>
      </c>
      <c r="H1243" s="9" t="s">
        <v>2</v>
      </c>
    </row>
    <row r="1244" spans="1:8" ht="20.100000000000001" customHeight="1" x14ac:dyDescent="0.25">
      <c r="A1244" s="7" t="s">
        <v>2796</v>
      </c>
      <c r="B1244" s="19" t="s">
        <v>2797</v>
      </c>
      <c r="C1244" s="19" t="s">
        <v>2798</v>
      </c>
      <c r="D1244" s="9" t="s">
        <v>4034</v>
      </c>
      <c r="E1244" s="9">
        <v>16.989999999999998</v>
      </c>
      <c r="F1244" s="10">
        <v>0.2</v>
      </c>
      <c r="G1244" s="11">
        <f>E1244*80%</f>
        <v>13.591999999999999</v>
      </c>
      <c r="H1244" s="9" t="s">
        <v>2</v>
      </c>
    </row>
    <row r="1245" spans="1:8" ht="20.100000000000001" customHeight="1" x14ac:dyDescent="0.25">
      <c r="A1245" s="7" t="s">
        <v>1388</v>
      </c>
      <c r="B1245" s="19" t="s">
        <v>1389</v>
      </c>
      <c r="C1245" s="19" t="s">
        <v>1390</v>
      </c>
      <c r="D1245" s="9" t="s">
        <v>4034</v>
      </c>
      <c r="E1245" s="9">
        <v>39.9</v>
      </c>
      <c r="F1245" s="10">
        <v>0.2</v>
      </c>
      <c r="G1245" s="11">
        <f>E1245*80%</f>
        <v>31.92</v>
      </c>
      <c r="H1245" s="9" t="s">
        <v>66</v>
      </c>
    </row>
    <row r="1246" spans="1:8" ht="20.100000000000001" customHeight="1" x14ac:dyDescent="0.25">
      <c r="A1246" s="7" t="s">
        <v>3864</v>
      </c>
      <c r="B1246" s="19" t="s">
        <v>3865</v>
      </c>
      <c r="C1246" s="19" t="s">
        <v>3866</v>
      </c>
      <c r="D1246" s="9" t="s">
        <v>4034</v>
      </c>
      <c r="E1246" s="9">
        <v>45</v>
      </c>
      <c r="F1246" s="13">
        <v>0.4</v>
      </c>
      <c r="G1246" s="11">
        <f>E1246*60%</f>
        <v>27</v>
      </c>
      <c r="H1246" s="9" t="s">
        <v>2</v>
      </c>
    </row>
    <row r="1247" spans="1:8" ht="20.100000000000001" customHeight="1" x14ac:dyDescent="0.25">
      <c r="A1247" s="7" t="s">
        <v>2784</v>
      </c>
      <c r="B1247" s="19" t="s">
        <v>2785</v>
      </c>
      <c r="C1247" s="19" t="s">
        <v>2786</v>
      </c>
      <c r="D1247" s="9" t="s">
        <v>4034</v>
      </c>
      <c r="E1247" s="9">
        <v>30</v>
      </c>
      <c r="F1247" s="10">
        <v>0.2</v>
      </c>
      <c r="G1247" s="11">
        <f>E1247*80%</f>
        <v>24</v>
      </c>
      <c r="H1247" s="9" t="s">
        <v>2</v>
      </c>
    </row>
    <row r="1248" spans="1:8" ht="20.100000000000001" customHeight="1" x14ac:dyDescent="0.25">
      <c r="A1248" s="7" t="s">
        <v>3392</v>
      </c>
      <c r="B1248" s="19" t="s">
        <v>3393</v>
      </c>
      <c r="C1248" s="19" t="s">
        <v>3394</v>
      </c>
      <c r="D1248" s="9" t="s">
        <v>4034</v>
      </c>
      <c r="E1248" s="9">
        <v>50</v>
      </c>
      <c r="F1248" s="10">
        <v>0.2</v>
      </c>
      <c r="G1248" s="11">
        <f>E1248*80%</f>
        <v>40</v>
      </c>
      <c r="H1248" s="9" t="s">
        <v>2</v>
      </c>
    </row>
    <row r="1249" spans="1:8" ht="20.100000000000001" customHeight="1" x14ac:dyDescent="0.25">
      <c r="A1249" s="7" t="s">
        <v>2469</v>
      </c>
      <c r="B1249" s="19" t="s">
        <v>2470</v>
      </c>
      <c r="C1249" s="19" t="s">
        <v>2471</v>
      </c>
      <c r="D1249" s="9" t="s">
        <v>4034</v>
      </c>
      <c r="E1249" s="9">
        <v>7.95</v>
      </c>
      <c r="F1249" s="10">
        <v>0.2</v>
      </c>
      <c r="G1249" s="11">
        <f>E1249*80%</f>
        <v>6.36</v>
      </c>
      <c r="H1249" s="9" t="s">
        <v>2</v>
      </c>
    </row>
    <row r="1250" spans="1:8" ht="20.100000000000001" customHeight="1" x14ac:dyDescent="0.25">
      <c r="A1250" s="7" t="s">
        <v>2799</v>
      </c>
      <c r="B1250" s="19" t="s">
        <v>2800</v>
      </c>
      <c r="C1250" s="19" t="s">
        <v>2801</v>
      </c>
      <c r="D1250" s="9" t="s">
        <v>4034</v>
      </c>
      <c r="E1250" s="9">
        <v>25</v>
      </c>
      <c r="F1250" s="10">
        <v>0.2</v>
      </c>
      <c r="G1250" s="11">
        <f>E1250*80%</f>
        <v>20</v>
      </c>
      <c r="H1250" s="9" t="s">
        <v>2</v>
      </c>
    </row>
    <row r="1251" spans="1:8" ht="20.100000000000001" customHeight="1" x14ac:dyDescent="0.25">
      <c r="A1251" s="7" t="s">
        <v>2670</v>
      </c>
      <c r="B1251" s="19" t="s">
        <v>2671</v>
      </c>
      <c r="C1251" s="19" t="s">
        <v>2672</v>
      </c>
      <c r="D1251" s="9" t="s">
        <v>4034</v>
      </c>
      <c r="E1251" s="9">
        <v>9.9499999999999993</v>
      </c>
      <c r="F1251" s="10">
        <v>0.25</v>
      </c>
      <c r="G1251" s="11">
        <f>E1251*75%</f>
        <v>7.4624999999999995</v>
      </c>
      <c r="H1251" s="9" t="s">
        <v>2</v>
      </c>
    </row>
    <row r="1252" spans="1:8" ht="20.100000000000001" customHeight="1" x14ac:dyDescent="0.25">
      <c r="A1252" s="7" t="s">
        <v>3302</v>
      </c>
      <c r="B1252" s="19" t="s">
        <v>3303</v>
      </c>
      <c r="C1252" s="19" t="s">
        <v>3304</v>
      </c>
      <c r="D1252" s="9" t="s">
        <v>4034</v>
      </c>
      <c r="E1252" s="9">
        <v>35</v>
      </c>
      <c r="F1252" s="10">
        <v>0.2</v>
      </c>
      <c r="G1252" s="11">
        <f>E1252*80%</f>
        <v>28</v>
      </c>
      <c r="H1252" s="9" t="s">
        <v>2</v>
      </c>
    </row>
    <row r="1253" spans="1:8" ht="20.100000000000001" customHeight="1" x14ac:dyDescent="0.25">
      <c r="A1253" s="7" t="s">
        <v>1553</v>
      </c>
      <c r="B1253" s="19" t="s">
        <v>1554</v>
      </c>
      <c r="C1253" s="19" t="s">
        <v>1555</v>
      </c>
      <c r="D1253" s="9" t="s">
        <v>4034</v>
      </c>
      <c r="E1253" s="9">
        <v>14</v>
      </c>
      <c r="F1253" s="10">
        <v>0.28000000000000003</v>
      </c>
      <c r="G1253" s="11">
        <f>E1253*72%</f>
        <v>10.08</v>
      </c>
      <c r="H1253" s="9" t="s">
        <v>2</v>
      </c>
    </row>
    <row r="1254" spans="1:8" ht="20.100000000000001" customHeight="1" x14ac:dyDescent="0.25">
      <c r="A1254" s="7" t="s">
        <v>1565</v>
      </c>
      <c r="B1254" s="19" t="s">
        <v>1566</v>
      </c>
      <c r="C1254" s="19" t="s">
        <v>1567</v>
      </c>
      <c r="D1254" s="9" t="s">
        <v>4034</v>
      </c>
      <c r="E1254" s="9">
        <v>19.95</v>
      </c>
      <c r="F1254" s="10">
        <v>0.28000000000000003</v>
      </c>
      <c r="G1254" s="11">
        <f>E1254*72%</f>
        <v>14.363999999999999</v>
      </c>
      <c r="H1254" s="9" t="s">
        <v>2</v>
      </c>
    </row>
    <row r="1255" spans="1:8" ht="20.100000000000001" customHeight="1" x14ac:dyDescent="0.25">
      <c r="A1255" s="7" t="s">
        <v>3805</v>
      </c>
      <c r="B1255" s="19" t="s">
        <v>3938</v>
      </c>
      <c r="C1255" s="19" t="s">
        <v>3806</v>
      </c>
      <c r="D1255" s="9" t="s">
        <v>4034</v>
      </c>
      <c r="E1255" s="9">
        <v>38</v>
      </c>
      <c r="F1255" s="10">
        <v>0.25</v>
      </c>
      <c r="G1255" s="11">
        <f>E1255*75%</f>
        <v>28.5</v>
      </c>
      <c r="H1255" s="9" t="s">
        <v>3937</v>
      </c>
    </row>
    <row r="1256" spans="1:8" ht="20.100000000000001" customHeight="1" x14ac:dyDescent="0.25">
      <c r="A1256" s="7" t="s">
        <v>2547</v>
      </c>
      <c r="B1256" s="19" t="s">
        <v>2548</v>
      </c>
      <c r="C1256" s="19" t="s">
        <v>2549</v>
      </c>
      <c r="D1256" s="9" t="s">
        <v>4034</v>
      </c>
      <c r="E1256" s="9">
        <v>18.95</v>
      </c>
      <c r="F1256" s="10">
        <v>0.2</v>
      </c>
      <c r="G1256" s="11">
        <f>E1256*80%</f>
        <v>15.16</v>
      </c>
      <c r="H1256" s="9" t="s">
        <v>2</v>
      </c>
    </row>
    <row r="1257" spans="1:8" ht="20.100000000000001" customHeight="1" x14ac:dyDescent="0.25">
      <c r="A1257" s="7" t="s">
        <v>3994</v>
      </c>
      <c r="B1257" s="19" t="s">
        <v>4024</v>
      </c>
      <c r="C1257" s="19" t="s">
        <v>3964</v>
      </c>
      <c r="D1257" s="9" t="s">
        <v>4034</v>
      </c>
      <c r="E1257" s="9">
        <v>40</v>
      </c>
      <c r="F1257" s="10">
        <v>0.2</v>
      </c>
      <c r="G1257" s="14">
        <f>E1257*80%</f>
        <v>32</v>
      </c>
      <c r="H1257" s="9" t="s">
        <v>2</v>
      </c>
    </row>
    <row r="1258" spans="1:8" ht="20.100000000000001" customHeight="1" x14ac:dyDescent="0.25">
      <c r="A1258" s="7" t="s">
        <v>3733</v>
      </c>
      <c r="B1258" s="19" t="s">
        <v>3734</v>
      </c>
      <c r="C1258" s="19" t="s">
        <v>3735</v>
      </c>
      <c r="D1258" s="9" t="s">
        <v>4034</v>
      </c>
      <c r="E1258" s="9">
        <v>17</v>
      </c>
      <c r="F1258" s="10">
        <v>0.25</v>
      </c>
      <c r="G1258" s="11">
        <f>E1258*75%</f>
        <v>12.75</v>
      </c>
      <c r="H1258" s="9" t="s">
        <v>3937</v>
      </c>
    </row>
    <row r="1259" spans="1:8" ht="20.100000000000001" customHeight="1" x14ac:dyDescent="0.25">
      <c r="A1259" s="7" t="s">
        <v>2422</v>
      </c>
      <c r="B1259" s="19" t="s">
        <v>2423</v>
      </c>
      <c r="C1259" s="19" t="s">
        <v>2424</v>
      </c>
      <c r="D1259" s="9" t="s">
        <v>4034</v>
      </c>
      <c r="E1259" s="9">
        <v>39.950000000000003</v>
      </c>
      <c r="F1259" s="10">
        <v>0.2</v>
      </c>
      <c r="G1259" s="11">
        <f t="shared" ref="G1259:G1264" si="32">E1259*80%</f>
        <v>31.960000000000004</v>
      </c>
      <c r="H1259" s="9" t="s">
        <v>2</v>
      </c>
    </row>
    <row r="1260" spans="1:8" ht="20.100000000000001" customHeight="1" x14ac:dyDescent="0.25">
      <c r="A1260" s="7" t="s">
        <v>2769</v>
      </c>
      <c r="B1260" s="19" t="s">
        <v>2770</v>
      </c>
      <c r="C1260" s="19" t="s">
        <v>2771</v>
      </c>
      <c r="D1260" s="9" t="s">
        <v>4034</v>
      </c>
      <c r="E1260" s="9">
        <v>30</v>
      </c>
      <c r="F1260" s="10">
        <v>0.2</v>
      </c>
      <c r="G1260" s="11">
        <f t="shared" si="32"/>
        <v>24</v>
      </c>
      <c r="H1260" s="9" t="s">
        <v>2</v>
      </c>
    </row>
    <row r="1261" spans="1:8" ht="20.100000000000001" customHeight="1" x14ac:dyDescent="0.25">
      <c r="A1261" s="7" t="s">
        <v>3401</v>
      </c>
      <c r="B1261" s="19" t="s">
        <v>3402</v>
      </c>
      <c r="C1261" s="19" t="s">
        <v>3403</v>
      </c>
      <c r="D1261" s="9" t="s">
        <v>4034</v>
      </c>
      <c r="E1261" s="9">
        <v>6.95</v>
      </c>
      <c r="F1261" s="10">
        <v>0.2</v>
      </c>
      <c r="G1261" s="11">
        <f t="shared" si="32"/>
        <v>5.5600000000000005</v>
      </c>
      <c r="H1261" s="9" t="s">
        <v>2</v>
      </c>
    </row>
    <row r="1262" spans="1:8" ht="20.100000000000001" customHeight="1" x14ac:dyDescent="0.25">
      <c r="A1262" s="7" t="s">
        <v>1430</v>
      </c>
      <c r="B1262" s="19" t="s">
        <v>1431</v>
      </c>
      <c r="C1262" s="19" t="s">
        <v>1432</v>
      </c>
      <c r="D1262" s="9" t="s">
        <v>4034</v>
      </c>
      <c r="E1262" s="9">
        <v>36</v>
      </c>
      <c r="F1262" s="10">
        <v>0.2</v>
      </c>
      <c r="G1262" s="11">
        <f t="shared" si="32"/>
        <v>28.8</v>
      </c>
      <c r="H1262" s="9" t="s">
        <v>66</v>
      </c>
    </row>
    <row r="1263" spans="1:8" ht="20.100000000000001" customHeight="1" x14ac:dyDescent="0.25">
      <c r="A1263" s="7" t="s">
        <v>2538</v>
      </c>
      <c r="B1263" s="19" t="s">
        <v>2539</v>
      </c>
      <c r="C1263" s="19" t="s">
        <v>2540</v>
      </c>
      <c r="D1263" s="9" t="s">
        <v>4034</v>
      </c>
      <c r="E1263" s="9">
        <v>12.95</v>
      </c>
      <c r="F1263" s="10">
        <v>0.2</v>
      </c>
      <c r="G1263" s="11">
        <f t="shared" si="32"/>
        <v>10.36</v>
      </c>
      <c r="H1263" s="9" t="s">
        <v>2</v>
      </c>
    </row>
    <row r="1264" spans="1:8" ht="20.100000000000001" customHeight="1" x14ac:dyDescent="0.25">
      <c r="A1264" s="7" t="s">
        <v>2457</v>
      </c>
      <c r="B1264" s="19" t="s">
        <v>2458</v>
      </c>
      <c r="C1264" s="19" t="s">
        <v>2459</v>
      </c>
      <c r="D1264" s="9" t="s">
        <v>4034</v>
      </c>
      <c r="E1264" s="9">
        <v>29.95</v>
      </c>
      <c r="F1264" s="10">
        <v>0.2</v>
      </c>
      <c r="G1264" s="11">
        <f t="shared" si="32"/>
        <v>23.96</v>
      </c>
      <c r="H1264" s="9" t="s">
        <v>2</v>
      </c>
    </row>
    <row r="1265" spans="1:8" ht="20.100000000000001" customHeight="1" x14ac:dyDescent="0.25">
      <c r="A1265" s="7" t="s">
        <v>2655</v>
      </c>
      <c r="B1265" s="19" t="s">
        <v>2656</v>
      </c>
      <c r="C1265" s="19" t="s">
        <v>2657</v>
      </c>
      <c r="D1265" s="9" t="s">
        <v>4034</v>
      </c>
      <c r="E1265" s="9">
        <v>6.95</v>
      </c>
      <c r="F1265" s="10">
        <v>0.25</v>
      </c>
      <c r="G1265" s="11">
        <f>E1265*75%</f>
        <v>5.2125000000000004</v>
      </c>
      <c r="H1265" s="9" t="s">
        <v>2</v>
      </c>
    </row>
    <row r="1266" spans="1:8" ht="20.100000000000001" customHeight="1" x14ac:dyDescent="0.25">
      <c r="A1266" s="7" t="s">
        <v>2940</v>
      </c>
      <c r="B1266" s="19" t="s">
        <v>2941</v>
      </c>
      <c r="C1266" s="19" t="s">
        <v>2942</v>
      </c>
      <c r="D1266" s="9" t="s">
        <v>4034</v>
      </c>
      <c r="E1266" s="9">
        <v>35</v>
      </c>
      <c r="F1266" s="10">
        <v>0.2</v>
      </c>
      <c r="G1266" s="11">
        <f>E1266*80%</f>
        <v>28</v>
      </c>
      <c r="H1266" s="9" t="s">
        <v>2</v>
      </c>
    </row>
    <row r="1267" spans="1:8" ht="20.100000000000001" customHeight="1" x14ac:dyDescent="0.25">
      <c r="A1267" s="7" t="s">
        <v>2425</v>
      </c>
      <c r="B1267" s="19" t="s">
        <v>2426</v>
      </c>
      <c r="C1267" s="19" t="s">
        <v>2427</v>
      </c>
      <c r="D1267" s="9" t="s">
        <v>4034</v>
      </c>
      <c r="E1267" s="9">
        <v>19.95</v>
      </c>
      <c r="F1267" s="10">
        <v>0.2</v>
      </c>
      <c r="G1267" s="11">
        <f>E1267*80%</f>
        <v>15.96</v>
      </c>
      <c r="H1267" s="9" t="s">
        <v>2</v>
      </c>
    </row>
    <row r="1268" spans="1:8" ht="20.100000000000001" customHeight="1" x14ac:dyDescent="0.25">
      <c r="A1268" s="7" t="s">
        <v>3012</v>
      </c>
      <c r="B1268" s="19" t="s">
        <v>3013</v>
      </c>
      <c r="C1268" s="19" t="s">
        <v>3014</v>
      </c>
      <c r="D1268" s="9" t="s">
        <v>4034</v>
      </c>
      <c r="E1268" s="9">
        <v>8.99</v>
      </c>
      <c r="F1268" s="10">
        <v>0.2</v>
      </c>
      <c r="G1268" s="11">
        <f>E1268*80%</f>
        <v>7.1920000000000002</v>
      </c>
      <c r="H1268" s="9" t="s">
        <v>2</v>
      </c>
    </row>
    <row r="1269" spans="1:8" ht="20.100000000000001" customHeight="1" x14ac:dyDescent="0.25">
      <c r="A1269" s="7" t="s">
        <v>3057</v>
      </c>
      <c r="B1269" s="19" t="s">
        <v>3058</v>
      </c>
      <c r="C1269" s="19" t="s">
        <v>3059</v>
      </c>
      <c r="D1269" s="9" t="s">
        <v>4034</v>
      </c>
      <c r="E1269" s="9">
        <v>50</v>
      </c>
      <c r="F1269" s="10">
        <v>0.3</v>
      </c>
      <c r="G1269" s="11">
        <f>E1269*70%</f>
        <v>35</v>
      </c>
      <c r="H1269" s="9" t="s">
        <v>3937</v>
      </c>
    </row>
    <row r="1270" spans="1:8" ht="20.100000000000001" customHeight="1" x14ac:dyDescent="0.25">
      <c r="A1270" s="7" t="s">
        <v>3150</v>
      </c>
      <c r="B1270" s="19" t="s">
        <v>3151</v>
      </c>
      <c r="C1270" s="19" t="s">
        <v>3152</v>
      </c>
      <c r="D1270" s="9" t="s">
        <v>4034</v>
      </c>
      <c r="E1270" s="9">
        <v>6.99</v>
      </c>
      <c r="F1270" s="10">
        <v>0.25</v>
      </c>
      <c r="G1270" s="11">
        <f>E1270*75%</f>
        <v>5.2424999999999997</v>
      </c>
      <c r="H1270" s="9" t="s">
        <v>2</v>
      </c>
    </row>
    <row r="1271" spans="1:8" ht="20.100000000000001" customHeight="1" x14ac:dyDescent="0.25">
      <c r="A1271" s="7" t="s">
        <v>1376</v>
      </c>
      <c r="B1271" s="19" t="s">
        <v>1377</v>
      </c>
      <c r="C1271" s="19" t="s">
        <v>1378</v>
      </c>
      <c r="D1271" s="9" t="s">
        <v>4034</v>
      </c>
      <c r="E1271" s="9">
        <v>39.799999999999997</v>
      </c>
      <c r="F1271" s="10">
        <v>0.2</v>
      </c>
      <c r="G1271" s="11">
        <f>E1271*80%</f>
        <v>31.84</v>
      </c>
      <c r="H1271" s="9" t="s">
        <v>66</v>
      </c>
    </row>
    <row r="1272" spans="1:8" ht="20.100000000000001" customHeight="1" x14ac:dyDescent="0.25">
      <c r="A1272" s="7" t="s">
        <v>1349</v>
      </c>
      <c r="B1272" s="19" t="s">
        <v>1350</v>
      </c>
      <c r="C1272" s="19" t="s">
        <v>1351</v>
      </c>
      <c r="D1272" s="9" t="s">
        <v>4034</v>
      </c>
      <c r="E1272" s="9">
        <v>29.8</v>
      </c>
      <c r="F1272" s="10">
        <v>0.2</v>
      </c>
      <c r="G1272" s="11">
        <f>E1272*80%</f>
        <v>23.840000000000003</v>
      </c>
      <c r="H1272" s="9" t="s">
        <v>66</v>
      </c>
    </row>
    <row r="1273" spans="1:8" ht="20.100000000000001" customHeight="1" x14ac:dyDescent="0.25">
      <c r="A1273" s="7" t="s">
        <v>1640</v>
      </c>
      <c r="B1273" s="19" t="s">
        <v>1641</v>
      </c>
      <c r="C1273" s="19" t="s">
        <v>1642</v>
      </c>
      <c r="D1273" s="9" t="s">
        <v>4030</v>
      </c>
      <c r="E1273" s="9">
        <v>29</v>
      </c>
      <c r="F1273" s="10">
        <v>0.18</v>
      </c>
      <c r="G1273" s="11">
        <f>E1273*82%</f>
        <v>23.779999999999998</v>
      </c>
      <c r="H1273" s="9" t="s">
        <v>66</v>
      </c>
    </row>
    <row r="1274" spans="1:8" ht="20.100000000000001" customHeight="1" x14ac:dyDescent="0.25">
      <c r="A1274" s="7" t="s">
        <v>2916</v>
      </c>
      <c r="B1274" s="19" t="s">
        <v>2917</v>
      </c>
      <c r="C1274" s="19" t="s">
        <v>2918</v>
      </c>
      <c r="D1274" s="9" t="s">
        <v>4030</v>
      </c>
      <c r="E1274" s="9">
        <v>13.99</v>
      </c>
      <c r="F1274" s="10">
        <v>0.2</v>
      </c>
      <c r="G1274" s="11">
        <f t="shared" ref="G1274:G1279" si="33">E1274*80%</f>
        <v>11.192</v>
      </c>
      <c r="H1274" s="9" t="s">
        <v>2</v>
      </c>
    </row>
    <row r="1275" spans="1:8" ht="20.100000000000001" customHeight="1" x14ac:dyDescent="0.25">
      <c r="A1275" s="7" t="s">
        <v>3009</v>
      </c>
      <c r="B1275" s="19" t="s">
        <v>3010</v>
      </c>
      <c r="C1275" s="19" t="s">
        <v>3011</v>
      </c>
      <c r="D1275" s="9" t="s">
        <v>4030</v>
      </c>
      <c r="E1275" s="9">
        <v>13.99</v>
      </c>
      <c r="F1275" s="10">
        <v>0.2</v>
      </c>
      <c r="G1275" s="11">
        <f t="shared" si="33"/>
        <v>11.192</v>
      </c>
      <c r="H1275" s="9" t="s">
        <v>2</v>
      </c>
    </row>
    <row r="1276" spans="1:8" ht="20.100000000000001" customHeight="1" x14ac:dyDescent="0.25">
      <c r="A1276" s="7" t="s">
        <v>1186</v>
      </c>
      <c r="B1276" s="19" t="s">
        <v>1187</v>
      </c>
      <c r="C1276" s="19" t="s">
        <v>1188</v>
      </c>
      <c r="D1276" s="9" t="s">
        <v>4030</v>
      </c>
      <c r="E1276" s="9">
        <v>60</v>
      </c>
      <c r="F1276" s="10">
        <v>0.2</v>
      </c>
      <c r="G1276" s="11">
        <f t="shared" si="33"/>
        <v>48</v>
      </c>
      <c r="H1276" s="9" t="s">
        <v>3937</v>
      </c>
    </row>
    <row r="1277" spans="1:8" ht="20.100000000000001" customHeight="1" x14ac:dyDescent="0.25">
      <c r="A1277" s="7" t="s">
        <v>1177</v>
      </c>
      <c r="B1277" s="19" t="s">
        <v>1178</v>
      </c>
      <c r="C1277" s="19" t="s">
        <v>1179</v>
      </c>
      <c r="D1277" s="9" t="s">
        <v>4030</v>
      </c>
      <c r="E1277" s="9">
        <v>42</v>
      </c>
      <c r="F1277" s="10">
        <v>0.2</v>
      </c>
      <c r="G1277" s="11">
        <f t="shared" si="33"/>
        <v>33.6</v>
      </c>
      <c r="H1277" s="9" t="s">
        <v>66</v>
      </c>
    </row>
    <row r="1278" spans="1:8" ht="20.100000000000001" customHeight="1" x14ac:dyDescent="0.25">
      <c r="A1278" s="7" t="s">
        <v>1313</v>
      </c>
      <c r="B1278" s="19" t="s">
        <v>1314</v>
      </c>
      <c r="C1278" s="19" t="s">
        <v>1315</v>
      </c>
      <c r="D1278" s="9" t="s">
        <v>4030</v>
      </c>
      <c r="E1278" s="9">
        <v>39.799999999999997</v>
      </c>
      <c r="F1278" s="10">
        <v>0.2</v>
      </c>
      <c r="G1278" s="11">
        <f t="shared" si="33"/>
        <v>31.84</v>
      </c>
      <c r="H1278" s="9" t="s">
        <v>66</v>
      </c>
    </row>
    <row r="1279" spans="1:8" ht="20.100000000000001" customHeight="1" x14ac:dyDescent="0.25">
      <c r="A1279" s="7" t="s">
        <v>1286</v>
      </c>
      <c r="B1279" s="19" t="s">
        <v>1287</v>
      </c>
      <c r="C1279" s="19" t="s">
        <v>1288</v>
      </c>
      <c r="D1279" s="9" t="s">
        <v>4030</v>
      </c>
      <c r="E1279" s="9">
        <v>34</v>
      </c>
      <c r="F1279" s="10">
        <v>0.2</v>
      </c>
      <c r="G1279" s="11">
        <f t="shared" si="33"/>
        <v>27.200000000000003</v>
      </c>
      <c r="H1279" s="9" t="s">
        <v>66</v>
      </c>
    </row>
    <row r="1280" spans="1:8" ht="20.100000000000001" customHeight="1" x14ac:dyDescent="0.25">
      <c r="A1280" s="7" t="s">
        <v>3099</v>
      </c>
      <c r="B1280" s="19" t="s">
        <v>3100</v>
      </c>
      <c r="C1280" s="19" t="s">
        <v>3101</v>
      </c>
      <c r="D1280" s="9" t="s">
        <v>4030</v>
      </c>
      <c r="E1280" s="9">
        <v>64</v>
      </c>
      <c r="F1280" s="10">
        <v>0.3</v>
      </c>
      <c r="G1280" s="11">
        <f>E1280*70%</f>
        <v>44.8</v>
      </c>
      <c r="H1280" s="9" t="s">
        <v>3937</v>
      </c>
    </row>
    <row r="1281" spans="1:8" ht="20.100000000000001" customHeight="1" x14ac:dyDescent="0.25">
      <c r="A1281" s="7" t="s">
        <v>3446</v>
      </c>
      <c r="B1281" s="19" t="s">
        <v>3447</v>
      </c>
      <c r="C1281" s="19" t="s">
        <v>3448</v>
      </c>
      <c r="D1281" s="9" t="s">
        <v>4030</v>
      </c>
      <c r="E1281" s="9">
        <v>8.9499999999999993</v>
      </c>
      <c r="F1281" s="10">
        <v>0.2</v>
      </c>
      <c r="G1281" s="11">
        <f>E1281*80%</f>
        <v>7.16</v>
      </c>
      <c r="H1281" s="9" t="s">
        <v>2</v>
      </c>
    </row>
    <row r="1282" spans="1:8" ht="20.100000000000001" customHeight="1" x14ac:dyDescent="0.25">
      <c r="A1282" s="7" t="s">
        <v>3200</v>
      </c>
      <c r="B1282" s="19" t="s">
        <v>3201</v>
      </c>
      <c r="C1282" s="19" t="s">
        <v>3202</v>
      </c>
      <c r="D1282" s="9" t="s">
        <v>4030</v>
      </c>
      <c r="E1282" s="9">
        <v>24.99</v>
      </c>
      <c r="F1282" s="10">
        <v>0.25</v>
      </c>
      <c r="G1282" s="11">
        <f>E1282*75%</f>
        <v>18.7425</v>
      </c>
      <c r="H1282" s="9" t="s">
        <v>2</v>
      </c>
    </row>
    <row r="1283" spans="1:8" ht="20.100000000000001" customHeight="1" x14ac:dyDescent="0.25">
      <c r="A1283" s="7" t="s">
        <v>863</v>
      </c>
      <c r="B1283" s="19" t="s">
        <v>864</v>
      </c>
      <c r="C1283" s="8">
        <v>9788174366788</v>
      </c>
      <c r="D1283" s="9" t="s">
        <v>4030</v>
      </c>
      <c r="E1283" s="9">
        <v>55</v>
      </c>
      <c r="F1283" s="10">
        <v>0.3</v>
      </c>
      <c r="G1283" s="11">
        <f>E1283*70%</f>
        <v>38.5</v>
      </c>
      <c r="H1283" s="9" t="s">
        <v>3937</v>
      </c>
    </row>
    <row r="1284" spans="1:8" ht="20.100000000000001" customHeight="1" x14ac:dyDescent="0.25">
      <c r="A1284" s="7" t="s">
        <v>1244</v>
      </c>
      <c r="B1284" s="19" t="s">
        <v>1245</v>
      </c>
      <c r="C1284" s="19" t="s">
        <v>1246</v>
      </c>
      <c r="D1284" s="9" t="s">
        <v>4030</v>
      </c>
      <c r="E1284" s="9">
        <v>29.8</v>
      </c>
      <c r="F1284" s="10">
        <v>0.2</v>
      </c>
      <c r="G1284" s="11">
        <f>E1284*80%</f>
        <v>23.840000000000003</v>
      </c>
      <c r="H1284" s="9" t="s">
        <v>66</v>
      </c>
    </row>
    <row r="1285" spans="1:8" ht="20.100000000000001" customHeight="1" x14ac:dyDescent="0.25">
      <c r="A1285" s="7" t="s">
        <v>1229</v>
      </c>
      <c r="B1285" s="19" t="s">
        <v>1230</v>
      </c>
      <c r="C1285" s="19" t="s">
        <v>1231</v>
      </c>
      <c r="D1285" s="9" t="s">
        <v>4030</v>
      </c>
      <c r="E1285" s="9">
        <v>39.799999999999997</v>
      </c>
      <c r="F1285" s="10">
        <v>0.2</v>
      </c>
      <c r="G1285" s="11">
        <f>E1285*80%</f>
        <v>31.84</v>
      </c>
      <c r="H1285" s="9" t="s">
        <v>66</v>
      </c>
    </row>
    <row r="1286" spans="1:8" ht="20.100000000000001" customHeight="1" x14ac:dyDescent="0.25">
      <c r="A1286" s="7" t="s">
        <v>3998</v>
      </c>
      <c r="B1286" s="19" t="s">
        <v>4028</v>
      </c>
      <c r="C1286" s="19" t="s">
        <v>3968</v>
      </c>
      <c r="D1286" s="9" t="s">
        <v>4030</v>
      </c>
      <c r="E1286" s="9">
        <v>38</v>
      </c>
      <c r="F1286" s="10">
        <v>0.2</v>
      </c>
      <c r="G1286" s="14">
        <f>E1286*80%</f>
        <v>30.400000000000002</v>
      </c>
      <c r="H1286" s="9" t="s">
        <v>2</v>
      </c>
    </row>
    <row r="1287" spans="1:8" ht="20.100000000000001" customHeight="1" x14ac:dyDescent="0.25">
      <c r="A1287" s="7" t="s">
        <v>3434</v>
      </c>
      <c r="B1287" s="19" t="s">
        <v>3435</v>
      </c>
      <c r="C1287" s="19" t="s">
        <v>3436</v>
      </c>
      <c r="D1287" s="9" t="s">
        <v>4030</v>
      </c>
      <c r="E1287" s="9">
        <v>19.95</v>
      </c>
      <c r="F1287" s="10">
        <v>0.2</v>
      </c>
      <c r="G1287" s="11">
        <f>E1287*80%</f>
        <v>15.96</v>
      </c>
      <c r="H1287" s="9" t="s">
        <v>2</v>
      </c>
    </row>
    <row r="1288" spans="1:8" ht="20.100000000000001" customHeight="1" x14ac:dyDescent="0.25">
      <c r="A1288" s="7" t="s">
        <v>2685</v>
      </c>
      <c r="B1288" s="19" t="s">
        <v>2686</v>
      </c>
      <c r="C1288" s="19" t="s">
        <v>2687</v>
      </c>
      <c r="D1288" s="9" t="s">
        <v>4030</v>
      </c>
      <c r="E1288" s="9">
        <v>5.95</v>
      </c>
      <c r="F1288" s="10">
        <v>0.25</v>
      </c>
      <c r="G1288" s="11">
        <f>E1288*75%</f>
        <v>4.4625000000000004</v>
      </c>
      <c r="H1288" s="9" t="s">
        <v>2</v>
      </c>
    </row>
    <row r="1289" spans="1:8" ht="20.100000000000001" customHeight="1" x14ac:dyDescent="0.25">
      <c r="A1289" s="7" t="s">
        <v>3449</v>
      </c>
      <c r="B1289" s="19" t="s">
        <v>3450</v>
      </c>
      <c r="C1289" s="19" t="s">
        <v>3451</v>
      </c>
      <c r="D1289" s="9" t="s">
        <v>4030</v>
      </c>
      <c r="E1289" s="9">
        <v>35</v>
      </c>
      <c r="F1289" s="10">
        <v>0.2</v>
      </c>
      <c r="G1289" s="11">
        <f>E1289*80%</f>
        <v>28</v>
      </c>
      <c r="H1289" s="9" t="s">
        <v>2</v>
      </c>
    </row>
    <row r="1290" spans="1:8" ht="20.100000000000001" customHeight="1" x14ac:dyDescent="0.25">
      <c r="A1290" s="7" t="s">
        <v>2607</v>
      </c>
      <c r="B1290" s="19" t="s">
        <v>2608</v>
      </c>
      <c r="C1290" s="19" t="s">
        <v>2609</v>
      </c>
      <c r="D1290" s="9" t="s">
        <v>4030</v>
      </c>
      <c r="E1290" s="9">
        <v>19.95</v>
      </c>
      <c r="F1290" s="10">
        <v>0.25</v>
      </c>
      <c r="G1290" s="11">
        <f>E1290*75%</f>
        <v>14.962499999999999</v>
      </c>
      <c r="H1290" s="9" t="s">
        <v>2</v>
      </c>
    </row>
    <row r="1291" spans="1:8" ht="20.100000000000001" customHeight="1" x14ac:dyDescent="0.25">
      <c r="A1291" s="7" t="s">
        <v>3593</v>
      </c>
      <c r="B1291" s="19" t="s">
        <v>3594</v>
      </c>
      <c r="C1291" s="19" t="s">
        <v>3595</v>
      </c>
      <c r="D1291" s="12" t="s">
        <v>4030</v>
      </c>
      <c r="E1291" s="9">
        <v>24.95</v>
      </c>
      <c r="F1291" s="10">
        <v>0.2</v>
      </c>
      <c r="G1291" s="11">
        <f>E1291*80%</f>
        <v>19.96</v>
      </c>
      <c r="H1291" s="9" t="s">
        <v>3937</v>
      </c>
    </row>
    <row r="1292" spans="1:8" ht="20.100000000000001" customHeight="1" x14ac:dyDescent="0.25">
      <c r="A1292" s="7" t="s">
        <v>1448</v>
      </c>
      <c r="B1292" s="19" t="s">
        <v>1449</v>
      </c>
      <c r="C1292" s="19" t="s">
        <v>1450</v>
      </c>
      <c r="D1292" s="9" t="s">
        <v>4030</v>
      </c>
      <c r="E1292" s="9">
        <v>58</v>
      </c>
      <c r="F1292" s="10">
        <v>0.2</v>
      </c>
      <c r="G1292" s="11">
        <f>E1292*80%</f>
        <v>46.400000000000006</v>
      </c>
      <c r="H1292" s="9" t="s">
        <v>66</v>
      </c>
    </row>
    <row r="1293" spans="1:8" ht="20.100000000000001" customHeight="1" x14ac:dyDescent="0.25">
      <c r="A1293" s="7" t="s">
        <v>1622</v>
      </c>
      <c r="B1293" s="19" t="s">
        <v>1623</v>
      </c>
      <c r="C1293" s="19" t="s">
        <v>1624</v>
      </c>
      <c r="D1293" s="9" t="s">
        <v>4030</v>
      </c>
      <c r="E1293" s="9">
        <v>14.99</v>
      </c>
      <c r="F1293" s="10">
        <v>0.28000000000000003</v>
      </c>
      <c r="G1293" s="11">
        <f>E1293*72%</f>
        <v>10.7928</v>
      </c>
      <c r="H1293" s="9" t="s">
        <v>2</v>
      </c>
    </row>
    <row r="1294" spans="1:8" ht="20.100000000000001" customHeight="1" x14ac:dyDescent="0.25">
      <c r="A1294" s="7" t="s">
        <v>3455</v>
      </c>
      <c r="B1294" s="19" t="s">
        <v>3456</v>
      </c>
      <c r="C1294" s="19" t="s">
        <v>3457</v>
      </c>
      <c r="D1294" s="9" t="s">
        <v>4030</v>
      </c>
      <c r="E1294" s="9">
        <v>8.9499999999999993</v>
      </c>
      <c r="F1294" s="10">
        <v>0.2</v>
      </c>
      <c r="G1294" s="11">
        <f>E1294*80%</f>
        <v>7.16</v>
      </c>
      <c r="H1294" s="9" t="s">
        <v>2</v>
      </c>
    </row>
    <row r="1295" spans="1:8" ht="20.100000000000001" customHeight="1" x14ac:dyDescent="0.25">
      <c r="A1295" s="7" t="s">
        <v>3191</v>
      </c>
      <c r="B1295" s="19" t="s">
        <v>3192</v>
      </c>
      <c r="C1295" s="19" t="s">
        <v>3193</v>
      </c>
      <c r="D1295" s="9" t="s">
        <v>4030</v>
      </c>
      <c r="E1295" s="9">
        <v>17.989999999999998</v>
      </c>
      <c r="F1295" s="10">
        <v>0.25</v>
      </c>
      <c r="G1295" s="11">
        <f>E1295*75%</f>
        <v>13.4925</v>
      </c>
      <c r="H1295" s="9" t="s">
        <v>2</v>
      </c>
    </row>
    <row r="1296" spans="1:8" ht="20.100000000000001" customHeight="1" x14ac:dyDescent="0.25">
      <c r="A1296" s="7" t="s">
        <v>91</v>
      </c>
      <c r="B1296" s="19" t="s">
        <v>92</v>
      </c>
      <c r="C1296" s="19" t="s">
        <v>93</v>
      </c>
      <c r="D1296" s="9" t="s">
        <v>4030</v>
      </c>
      <c r="E1296" s="9">
        <v>39</v>
      </c>
      <c r="F1296" s="13">
        <v>0.4</v>
      </c>
      <c r="G1296" s="11">
        <f>E1296*60%</f>
        <v>23.4</v>
      </c>
      <c r="H1296" s="9" t="s">
        <v>2</v>
      </c>
    </row>
    <row r="1297" spans="1:8" ht="20.100000000000001" customHeight="1" x14ac:dyDescent="0.25">
      <c r="A1297" s="7" t="s">
        <v>804</v>
      </c>
      <c r="B1297" s="19" t="s">
        <v>805</v>
      </c>
      <c r="C1297" s="8">
        <v>9780393066265</v>
      </c>
      <c r="D1297" s="9" t="s">
        <v>4030</v>
      </c>
      <c r="E1297" s="9">
        <v>100</v>
      </c>
      <c r="F1297" s="10">
        <v>0.3</v>
      </c>
      <c r="G1297" s="11">
        <f>E1297*70%</f>
        <v>70</v>
      </c>
      <c r="H1297" s="9" t="s">
        <v>3937</v>
      </c>
    </row>
    <row r="1298" spans="1:8" ht="20.100000000000001" customHeight="1" x14ac:dyDescent="0.25">
      <c r="A1298" s="7" t="s">
        <v>3383</v>
      </c>
      <c r="B1298" s="19" t="s">
        <v>3384</v>
      </c>
      <c r="C1298" s="19" t="s">
        <v>3385</v>
      </c>
      <c r="D1298" s="9" t="s">
        <v>4030</v>
      </c>
      <c r="E1298" s="9">
        <v>8.9499999999999993</v>
      </c>
      <c r="F1298" s="10">
        <v>0.2</v>
      </c>
      <c r="G1298" s="11">
        <f>E1298*80%</f>
        <v>7.16</v>
      </c>
      <c r="H1298" s="9" t="s">
        <v>2</v>
      </c>
    </row>
    <row r="1299" spans="1:8" ht="20.100000000000001" customHeight="1" x14ac:dyDescent="0.25">
      <c r="A1299" s="7" t="s">
        <v>1619</v>
      </c>
      <c r="B1299" s="19" t="s">
        <v>1620</v>
      </c>
      <c r="C1299" s="19" t="s">
        <v>1621</v>
      </c>
      <c r="D1299" s="9" t="s">
        <v>4030</v>
      </c>
      <c r="E1299" s="9">
        <v>15.99</v>
      </c>
      <c r="F1299" s="10">
        <v>0.28000000000000003</v>
      </c>
      <c r="G1299" s="11">
        <f>E1299*72%</f>
        <v>11.5128</v>
      </c>
      <c r="H1299" s="9" t="s">
        <v>2</v>
      </c>
    </row>
    <row r="1300" spans="1:8" ht="20.100000000000001" customHeight="1" x14ac:dyDescent="0.25">
      <c r="A1300" s="7" t="s">
        <v>3425</v>
      </c>
      <c r="B1300" s="19" t="s">
        <v>3426</v>
      </c>
      <c r="C1300" s="19" t="s">
        <v>3427</v>
      </c>
      <c r="D1300" s="9" t="s">
        <v>4030</v>
      </c>
      <c r="E1300" s="9">
        <v>95</v>
      </c>
      <c r="F1300" s="10">
        <v>0.2</v>
      </c>
      <c r="G1300" s="11">
        <f t="shared" ref="G1300:G1306" si="34">E1300*80%</f>
        <v>76</v>
      </c>
      <c r="H1300" s="9" t="s">
        <v>2</v>
      </c>
    </row>
    <row r="1301" spans="1:8" ht="20.100000000000001" customHeight="1" x14ac:dyDescent="0.25">
      <c r="A1301" s="7" t="s">
        <v>1457</v>
      </c>
      <c r="B1301" s="19" t="s">
        <v>1458</v>
      </c>
      <c r="C1301" s="19" t="s">
        <v>1459</v>
      </c>
      <c r="D1301" s="9" t="s">
        <v>4030</v>
      </c>
      <c r="E1301" s="9">
        <v>28</v>
      </c>
      <c r="F1301" s="10">
        <v>0.2</v>
      </c>
      <c r="G1301" s="11">
        <f t="shared" si="34"/>
        <v>22.400000000000002</v>
      </c>
      <c r="H1301" s="9" t="s">
        <v>2</v>
      </c>
    </row>
    <row r="1302" spans="1:8" ht="20.100000000000001" customHeight="1" x14ac:dyDescent="0.25">
      <c r="A1302" s="7" t="s">
        <v>2263</v>
      </c>
      <c r="B1302" s="19" t="s">
        <v>2264</v>
      </c>
      <c r="C1302" s="19" t="s">
        <v>2265</v>
      </c>
      <c r="D1302" s="12" t="s">
        <v>4030</v>
      </c>
      <c r="E1302" s="9">
        <v>50</v>
      </c>
      <c r="F1302" s="10">
        <v>0.2</v>
      </c>
      <c r="G1302" s="11">
        <f t="shared" si="34"/>
        <v>40</v>
      </c>
      <c r="H1302" s="9" t="s">
        <v>3937</v>
      </c>
    </row>
    <row r="1303" spans="1:8" ht="20.100000000000001" customHeight="1" x14ac:dyDescent="0.25">
      <c r="A1303" s="7" t="s">
        <v>3296</v>
      </c>
      <c r="B1303" s="19" t="s">
        <v>3297</v>
      </c>
      <c r="C1303" s="19" t="s">
        <v>3298</v>
      </c>
      <c r="D1303" s="9" t="s">
        <v>4030</v>
      </c>
      <c r="E1303" s="9">
        <v>16.95</v>
      </c>
      <c r="F1303" s="10">
        <v>0.2</v>
      </c>
      <c r="G1303" s="11">
        <f t="shared" si="34"/>
        <v>13.56</v>
      </c>
      <c r="H1303" s="9" t="s">
        <v>2</v>
      </c>
    </row>
    <row r="1304" spans="1:8" ht="20.100000000000001" customHeight="1" x14ac:dyDescent="0.25">
      <c r="A1304" s="7" t="s">
        <v>3981</v>
      </c>
      <c r="B1304" s="19" t="s">
        <v>4011</v>
      </c>
      <c r="C1304" s="19" t="s">
        <v>3951</v>
      </c>
      <c r="D1304" s="9" t="s">
        <v>4030</v>
      </c>
      <c r="E1304" s="9">
        <v>25</v>
      </c>
      <c r="F1304" s="10">
        <v>0.2</v>
      </c>
      <c r="G1304" s="14">
        <f t="shared" si="34"/>
        <v>20</v>
      </c>
      <c r="H1304" s="9" t="s">
        <v>2</v>
      </c>
    </row>
    <row r="1305" spans="1:8" ht="20.100000000000001" customHeight="1" x14ac:dyDescent="0.25">
      <c r="A1305" s="7" t="s">
        <v>1223</v>
      </c>
      <c r="B1305" s="19" t="s">
        <v>1224</v>
      </c>
      <c r="C1305" s="19" t="s">
        <v>1225</v>
      </c>
      <c r="D1305" s="9" t="s">
        <v>4030</v>
      </c>
      <c r="E1305" s="9">
        <v>39.799999999999997</v>
      </c>
      <c r="F1305" s="10">
        <v>0.2</v>
      </c>
      <c r="G1305" s="11">
        <f t="shared" si="34"/>
        <v>31.84</v>
      </c>
      <c r="H1305" s="9" t="s">
        <v>66</v>
      </c>
    </row>
    <row r="1306" spans="1:8" ht="20.100000000000001" customHeight="1" x14ac:dyDescent="0.25">
      <c r="A1306" s="7" t="s">
        <v>1220</v>
      </c>
      <c r="B1306" s="19" t="s">
        <v>1221</v>
      </c>
      <c r="C1306" s="19" t="s">
        <v>1222</v>
      </c>
      <c r="D1306" s="9" t="s">
        <v>4030</v>
      </c>
      <c r="E1306" s="9">
        <v>39.799999999999997</v>
      </c>
      <c r="F1306" s="10">
        <v>0.2</v>
      </c>
      <c r="G1306" s="11">
        <f t="shared" si="34"/>
        <v>31.84</v>
      </c>
      <c r="H1306" s="9" t="s">
        <v>66</v>
      </c>
    </row>
    <row r="1307" spans="1:8" ht="20.100000000000001" customHeight="1" x14ac:dyDescent="0.25">
      <c r="A1307" s="7" t="s">
        <v>3838</v>
      </c>
      <c r="B1307" s="19" t="s">
        <v>3839</v>
      </c>
      <c r="C1307" s="19" t="s">
        <v>3840</v>
      </c>
      <c r="D1307" s="9" t="s">
        <v>4030</v>
      </c>
      <c r="E1307" s="9">
        <v>60</v>
      </c>
      <c r="F1307" s="13">
        <v>0.4</v>
      </c>
      <c r="G1307" s="11">
        <f>E1307*60%</f>
        <v>36</v>
      </c>
      <c r="H1307" s="9" t="s">
        <v>2</v>
      </c>
    </row>
    <row r="1308" spans="1:8" ht="20.100000000000001" customHeight="1" x14ac:dyDescent="0.25">
      <c r="A1308" s="7" t="s">
        <v>2907</v>
      </c>
      <c r="B1308" s="19" t="s">
        <v>2908</v>
      </c>
      <c r="C1308" s="19" t="s">
        <v>2909</v>
      </c>
      <c r="D1308" s="9" t="s">
        <v>4030</v>
      </c>
      <c r="E1308" s="9">
        <v>14.99</v>
      </c>
      <c r="F1308" s="10">
        <v>0.2</v>
      </c>
      <c r="G1308" s="11">
        <f>E1308*80%</f>
        <v>11.992000000000001</v>
      </c>
      <c r="H1308" s="9" t="s">
        <v>2</v>
      </c>
    </row>
    <row r="1309" spans="1:8" ht="20.100000000000001" customHeight="1" x14ac:dyDescent="0.25">
      <c r="A1309" s="7" t="s">
        <v>822</v>
      </c>
      <c r="B1309" s="19" t="s">
        <v>823</v>
      </c>
      <c r="C1309" s="8">
        <v>9783869301037</v>
      </c>
      <c r="D1309" s="9" t="s">
        <v>4030</v>
      </c>
      <c r="E1309" s="9">
        <v>175</v>
      </c>
      <c r="F1309" s="10">
        <v>0.3</v>
      </c>
      <c r="G1309" s="11">
        <f>E1309*70%</f>
        <v>122.49999999999999</v>
      </c>
      <c r="H1309" s="9" t="s">
        <v>3937</v>
      </c>
    </row>
    <row r="1310" spans="1:8" ht="20.100000000000001" customHeight="1" x14ac:dyDescent="0.25">
      <c r="A1310" s="7" t="s">
        <v>2955</v>
      </c>
      <c r="B1310" s="19" t="s">
        <v>2956</v>
      </c>
      <c r="C1310" s="19" t="s">
        <v>2957</v>
      </c>
      <c r="D1310" s="9" t="s">
        <v>4030</v>
      </c>
      <c r="E1310" s="9">
        <v>35</v>
      </c>
      <c r="F1310" s="10">
        <v>0.2</v>
      </c>
      <c r="G1310" s="11">
        <f>E1310*80%</f>
        <v>28</v>
      </c>
      <c r="H1310" s="9" t="s">
        <v>2</v>
      </c>
    </row>
    <row r="1311" spans="1:8" ht="20.100000000000001" customHeight="1" x14ac:dyDescent="0.25">
      <c r="A1311" s="7" t="s">
        <v>2895</v>
      </c>
      <c r="B1311" s="19" t="s">
        <v>2896</v>
      </c>
      <c r="C1311" s="19" t="s">
        <v>2897</v>
      </c>
      <c r="D1311" s="9" t="s">
        <v>4030</v>
      </c>
      <c r="E1311" s="9">
        <v>29.99</v>
      </c>
      <c r="F1311" s="10">
        <v>0.2</v>
      </c>
      <c r="G1311" s="11">
        <f>E1311*80%</f>
        <v>23.992000000000001</v>
      </c>
      <c r="H1311" s="9" t="s">
        <v>2</v>
      </c>
    </row>
    <row r="1312" spans="1:8" ht="20.100000000000001" customHeight="1" x14ac:dyDescent="0.25">
      <c r="A1312" s="7" t="s">
        <v>1625</v>
      </c>
      <c r="B1312" s="19" t="s">
        <v>1626</v>
      </c>
      <c r="C1312" s="19" t="s">
        <v>1627</v>
      </c>
      <c r="D1312" s="9" t="s">
        <v>4030</v>
      </c>
      <c r="E1312" s="9">
        <v>14.99</v>
      </c>
      <c r="F1312" s="10">
        <v>0.28000000000000003</v>
      </c>
      <c r="G1312" s="11">
        <f>E1312*72%</f>
        <v>10.7928</v>
      </c>
      <c r="H1312" s="9" t="s">
        <v>2</v>
      </c>
    </row>
    <row r="1313" spans="1:8" ht="20.100000000000001" customHeight="1" x14ac:dyDescent="0.25">
      <c r="A1313" s="7" t="s">
        <v>1298</v>
      </c>
      <c r="B1313" s="19" t="s">
        <v>1299</v>
      </c>
      <c r="C1313" s="19" t="s">
        <v>1300</v>
      </c>
      <c r="D1313" s="9" t="s">
        <v>4030</v>
      </c>
      <c r="E1313" s="9">
        <v>45</v>
      </c>
      <c r="F1313" s="10">
        <v>0.2</v>
      </c>
      <c r="G1313" s="11">
        <f>E1313*80%</f>
        <v>36</v>
      </c>
      <c r="H1313" s="9" t="s">
        <v>66</v>
      </c>
    </row>
    <row r="1314" spans="1:8" ht="20.100000000000001" customHeight="1" x14ac:dyDescent="0.25">
      <c r="A1314" s="7" t="s">
        <v>3299</v>
      </c>
      <c r="B1314" s="19" t="s">
        <v>3300</v>
      </c>
      <c r="C1314" s="19" t="s">
        <v>3301</v>
      </c>
      <c r="D1314" s="9" t="s">
        <v>4030</v>
      </c>
      <c r="E1314" s="9">
        <v>19.95</v>
      </c>
      <c r="F1314" s="10">
        <v>0.2</v>
      </c>
      <c r="G1314" s="11">
        <f>E1314*80%</f>
        <v>15.96</v>
      </c>
      <c r="H1314" s="9" t="s">
        <v>2</v>
      </c>
    </row>
    <row r="1315" spans="1:8" ht="20.100000000000001" customHeight="1" x14ac:dyDescent="0.25">
      <c r="A1315" s="7" t="s">
        <v>3263</v>
      </c>
      <c r="B1315" s="19" t="s">
        <v>3264</v>
      </c>
      <c r="C1315" s="19" t="s">
        <v>3265</v>
      </c>
      <c r="D1315" s="9" t="s">
        <v>4030</v>
      </c>
      <c r="E1315" s="9">
        <v>8.9499999999999993</v>
      </c>
      <c r="F1315" s="10">
        <v>0.2</v>
      </c>
      <c r="G1315" s="11">
        <f>E1315*80%</f>
        <v>7.16</v>
      </c>
      <c r="H1315" s="9" t="s">
        <v>2</v>
      </c>
    </row>
    <row r="1316" spans="1:8" ht="20.100000000000001" customHeight="1" x14ac:dyDescent="0.25">
      <c r="A1316" s="7" t="s">
        <v>3251</v>
      </c>
      <c r="B1316" s="19" t="s">
        <v>3252</v>
      </c>
      <c r="C1316" s="19" t="s">
        <v>3253</v>
      </c>
      <c r="D1316" s="9" t="s">
        <v>4030</v>
      </c>
      <c r="E1316" s="9">
        <v>8.9499999999999993</v>
      </c>
      <c r="F1316" s="10">
        <v>0.2</v>
      </c>
      <c r="G1316" s="11">
        <f>E1316*80%</f>
        <v>7.16</v>
      </c>
      <c r="H1316" s="9" t="s">
        <v>2</v>
      </c>
    </row>
    <row r="1317" spans="1:8" ht="20.100000000000001" customHeight="1" x14ac:dyDescent="0.25">
      <c r="A1317" s="7" t="s">
        <v>2643</v>
      </c>
      <c r="B1317" s="19" t="s">
        <v>2644</v>
      </c>
      <c r="C1317" s="19" t="s">
        <v>2645</v>
      </c>
      <c r="D1317" s="9" t="s">
        <v>4030</v>
      </c>
      <c r="E1317" s="9">
        <v>16.95</v>
      </c>
      <c r="F1317" s="10">
        <v>0.25</v>
      </c>
      <c r="G1317" s="11">
        <f>E1317*75%</f>
        <v>12.712499999999999</v>
      </c>
      <c r="H1317" s="9" t="s">
        <v>2</v>
      </c>
    </row>
    <row r="1318" spans="1:8" ht="20.100000000000001" customHeight="1" x14ac:dyDescent="0.25">
      <c r="A1318" s="7" t="s">
        <v>2206</v>
      </c>
      <c r="B1318" s="19" t="s">
        <v>2207</v>
      </c>
      <c r="C1318" s="19" t="s">
        <v>2208</v>
      </c>
      <c r="D1318" s="12" t="s">
        <v>4030</v>
      </c>
      <c r="E1318" s="9">
        <v>60</v>
      </c>
      <c r="F1318" s="10">
        <v>0.2</v>
      </c>
      <c r="G1318" s="11">
        <f>E1318*80%</f>
        <v>48</v>
      </c>
      <c r="H1318" s="9" t="s">
        <v>3937</v>
      </c>
    </row>
    <row r="1319" spans="1:8" ht="20.100000000000001" customHeight="1" x14ac:dyDescent="0.25">
      <c r="A1319" s="7" t="s">
        <v>1202</v>
      </c>
      <c r="B1319" s="19" t="s">
        <v>1203</v>
      </c>
      <c r="C1319" s="19" t="s">
        <v>1204</v>
      </c>
      <c r="D1319" s="9" t="s">
        <v>4030</v>
      </c>
      <c r="E1319" s="9">
        <v>39.9</v>
      </c>
      <c r="F1319" s="10">
        <v>0.2</v>
      </c>
      <c r="G1319" s="11">
        <f>E1319*80%</f>
        <v>31.92</v>
      </c>
      <c r="H1319" s="9" t="s">
        <v>66</v>
      </c>
    </row>
    <row r="1320" spans="1:8" ht="20.100000000000001" customHeight="1" x14ac:dyDescent="0.25">
      <c r="A1320" s="7" t="s">
        <v>3437</v>
      </c>
      <c r="B1320" s="19" t="s">
        <v>3438</v>
      </c>
      <c r="C1320" s="19" t="s">
        <v>3439</v>
      </c>
      <c r="D1320" s="9" t="s">
        <v>4030</v>
      </c>
      <c r="E1320" s="9">
        <v>15.95</v>
      </c>
      <c r="F1320" s="10">
        <v>0.2</v>
      </c>
      <c r="G1320" s="11">
        <f>E1320*80%</f>
        <v>12.76</v>
      </c>
      <c r="H1320" s="9" t="s">
        <v>2</v>
      </c>
    </row>
    <row r="1321" spans="1:8" ht="20.100000000000001" customHeight="1" x14ac:dyDescent="0.25">
      <c r="A1321" s="7" t="s">
        <v>1262</v>
      </c>
      <c r="B1321" s="19" t="s">
        <v>1263</v>
      </c>
      <c r="C1321" s="19" t="s">
        <v>1264</v>
      </c>
      <c r="D1321" s="9" t="s">
        <v>4030</v>
      </c>
      <c r="E1321" s="9">
        <v>39.799999999999997</v>
      </c>
      <c r="F1321" s="10">
        <v>0.2</v>
      </c>
      <c r="G1321" s="11">
        <f>E1321*80%</f>
        <v>31.84</v>
      </c>
      <c r="H1321" s="9" t="s">
        <v>66</v>
      </c>
    </row>
    <row r="1322" spans="1:8" ht="20.100000000000001" customHeight="1" x14ac:dyDescent="0.25">
      <c r="A1322" s="7" t="s">
        <v>2332</v>
      </c>
      <c r="B1322" s="19" t="s">
        <v>2333</v>
      </c>
      <c r="C1322" s="19" t="s">
        <v>2334</v>
      </c>
      <c r="D1322" s="9" t="s">
        <v>4030</v>
      </c>
      <c r="E1322" s="9">
        <v>35</v>
      </c>
      <c r="F1322" s="10">
        <v>0.2</v>
      </c>
      <c r="G1322" s="11">
        <f>E1322*80%</f>
        <v>28</v>
      </c>
      <c r="H1322" s="9" t="s">
        <v>2</v>
      </c>
    </row>
    <row r="1323" spans="1:8" ht="20.100000000000001" customHeight="1" x14ac:dyDescent="0.25">
      <c r="A1323" s="7" t="s">
        <v>2694</v>
      </c>
      <c r="B1323" s="19" t="s">
        <v>2695</v>
      </c>
      <c r="C1323" s="19" t="s">
        <v>2696</v>
      </c>
      <c r="D1323" s="9" t="s">
        <v>4030</v>
      </c>
      <c r="E1323" s="9">
        <v>14.95</v>
      </c>
      <c r="F1323" s="10">
        <v>0.25</v>
      </c>
      <c r="G1323" s="11">
        <f>E1323*75%</f>
        <v>11.212499999999999</v>
      </c>
      <c r="H1323" s="9" t="s">
        <v>2</v>
      </c>
    </row>
    <row r="1324" spans="1:8" ht="20.100000000000001" customHeight="1" x14ac:dyDescent="0.25">
      <c r="A1324" s="7" t="s">
        <v>1180</v>
      </c>
      <c r="B1324" s="19" t="s">
        <v>1181</v>
      </c>
      <c r="C1324" s="19" t="s">
        <v>1182</v>
      </c>
      <c r="D1324" s="9" t="s">
        <v>4030</v>
      </c>
      <c r="E1324" s="9">
        <v>49</v>
      </c>
      <c r="F1324" s="10">
        <v>0.2</v>
      </c>
      <c r="G1324" s="11">
        <f>E1324*80%</f>
        <v>39.200000000000003</v>
      </c>
      <c r="H1324" s="9" t="s">
        <v>3937</v>
      </c>
    </row>
    <row r="1325" spans="1:8" ht="20.100000000000001" customHeight="1" x14ac:dyDescent="0.25">
      <c r="A1325" s="7" t="s">
        <v>1460</v>
      </c>
      <c r="B1325" s="19" t="s">
        <v>1461</v>
      </c>
      <c r="C1325" s="19" t="s">
        <v>1462</v>
      </c>
      <c r="D1325" s="9" t="s">
        <v>4030</v>
      </c>
      <c r="E1325" s="9">
        <v>24</v>
      </c>
      <c r="F1325" s="10">
        <v>0.2</v>
      </c>
      <c r="G1325" s="11">
        <f>E1325*80%</f>
        <v>19.200000000000003</v>
      </c>
      <c r="H1325" s="9" t="s">
        <v>2</v>
      </c>
    </row>
    <row r="1326" spans="1:8" ht="20.100000000000001" customHeight="1" x14ac:dyDescent="0.25">
      <c r="A1326" s="7" t="s">
        <v>835</v>
      </c>
      <c r="B1326" s="19" t="s">
        <v>836</v>
      </c>
      <c r="C1326" s="8">
        <v>9781426201721</v>
      </c>
      <c r="D1326" s="9" t="s">
        <v>4030</v>
      </c>
      <c r="E1326" s="9">
        <v>40</v>
      </c>
      <c r="F1326" s="10">
        <v>0.3</v>
      </c>
      <c r="G1326" s="11">
        <f>E1326*70%</f>
        <v>28</v>
      </c>
      <c r="H1326" s="9" t="s">
        <v>3937</v>
      </c>
    </row>
    <row r="1327" spans="1:8" ht="20.100000000000001" customHeight="1" x14ac:dyDescent="0.25">
      <c r="A1327" s="7" t="s">
        <v>3108</v>
      </c>
      <c r="B1327" s="19" t="s">
        <v>3109</v>
      </c>
      <c r="C1327" s="19" t="s">
        <v>3110</v>
      </c>
      <c r="D1327" s="9" t="s">
        <v>4030</v>
      </c>
      <c r="E1327" s="9">
        <v>30</v>
      </c>
      <c r="F1327" s="10">
        <v>0.3</v>
      </c>
      <c r="G1327" s="11">
        <f>E1327*50%</f>
        <v>15</v>
      </c>
      <c r="H1327" s="9" t="s">
        <v>3937</v>
      </c>
    </row>
    <row r="1328" spans="1:8" ht="20.100000000000001" customHeight="1" x14ac:dyDescent="0.25">
      <c r="A1328" s="7" t="s">
        <v>1271</v>
      </c>
      <c r="B1328" s="19" t="s">
        <v>1272</v>
      </c>
      <c r="C1328" s="19" t="s">
        <v>1273</v>
      </c>
      <c r="D1328" s="9" t="s">
        <v>4030</v>
      </c>
      <c r="E1328" s="9">
        <v>35</v>
      </c>
      <c r="F1328" s="10">
        <v>0.2</v>
      </c>
      <c r="G1328" s="11">
        <f>E1328*80%</f>
        <v>28</v>
      </c>
      <c r="H1328" s="9" t="s">
        <v>66</v>
      </c>
    </row>
    <row r="1329" spans="1:8" ht="20.100000000000001" customHeight="1" x14ac:dyDescent="0.25">
      <c r="A1329" s="7" t="s">
        <v>3156</v>
      </c>
      <c r="B1329" s="19" t="s">
        <v>3157</v>
      </c>
      <c r="C1329" s="19" t="s">
        <v>3158</v>
      </c>
      <c r="D1329" s="9" t="s">
        <v>4030</v>
      </c>
      <c r="E1329" s="9">
        <v>26.99</v>
      </c>
      <c r="F1329" s="10">
        <v>0.25</v>
      </c>
      <c r="G1329" s="11">
        <f>E1329*75%</f>
        <v>20.2425</v>
      </c>
      <c r="H1329" s="9" t="s">
        <v>2</v>
      </c>
    </row>
    <row r="1330" spans="1:8" s="3" customFormat="1" ht="20.100000000000001" customHeight="1" x14ac:dyDescent="0.2">
      <c r="A1330" s="7" t="s">
        <v>2697</v>
      </c>
      <c r="B1330" s="19" t="s">
        <v>2698</v>
      </c>
      <c r="C1330" s="19" t="s">
        <v>2699</v>
      </c>
      <c r="D1330" s="9" t="s">
        <v>4030</v>
      </c>
      <c r="E1330" s="9">
        <v>5.95</v>
      </c>
      <c r="F1330" s="10">
        <v>0.25</v>
      </c>
      <c r="G1330" s="11">
        <f>E1330*75%</f>
        <v>4.4625000000000004</v>
      </c>
      <c r="H1330" s="9" t="s">
        <v>2</v>
      </c>
    </row>
    <row r="1331" spans="1:8" s="3" customFormat="1" ht="20.100000000000001" customHeight="1" x14ac:dyDescent="0.2">
      <c r="A1331" s="7" t="s">
        <v>3215</v>
      </c>
      <c r="B1331" s="19" t="s">
        <v>3216</v>
      </c>
      <c r="C1331" s="19" t="s">
        <v>3217</v>
      </c>
      <c r="D1331" s="9" t="s">
        <v>4030</v>
      </c>
      <c r="E1331" s="9">
        <v>27.95</v>
      </c>
      <c r="F1331" s="10">
        <v>0.25</v>
      </c>
      <c r="G1331" s="11">
        <f>E1331*75%</f>
        <v>20.962499999999999</v>
      </c>
      <c r="H1331" s="9" t="s">
        <v>2</v>
      </c>
    </row>
    <row r="1332" spans="1:8" s="3" customFormat="1" ht="20.100000000000001" customHeight="1" x14ac:dyDescent="0.2">
      <c r="A1332" s="7" t="s">
        <v>3596</v>
      </c>
      <c r="B1332" s="19" t="s">
        <v>3597</v>
      </c>
      <c r="C1332" s="19" t="s">
        <v>3598</v>
      </c>
      <c r="D1332" s="12" t="s">
        <v>4030</v>
      </c>
      <c r="E1332" s="9">
        <v>87.95</v>
      </c>
      <c r="F1332" s="10">
        <v>0.2</v>
      </c>
      <c r="G1332" s="11">
        <f>E1332*80%</f>
        <v>70.36</v>
      </c>
      <c r="H1332" s="9" t="s">
        <v>3937</v>
      </c>
    </row>
    <row r="1333" spans="1:8" s="3" customFormat="1" ht="20.100000000000001" customHeight="1" x14ac:dyDescent="0.2">
      <c r="A1333" s="7" t="s">
        <v>3644</v>
      </c>
      <c r="B1333" s="19" t="s">
        <v>3645</v>
      </c>
      <c r="C1333" s="19" t="s">
        <v>3646</v>
      </c>
      <c r="D1333" s="9" t="s">
        <v>4030</v>
      </c>
      <c r="E1333" s="9">
        <v>31.95</v>
      </c>
      <c r="F1333" s="10">
        <v>0.2</v>
      </c>
      <c r="G1333" s="11">
        <f>E1333*80%</f>
        <v>25.560000000000002</v>
      </c>
      <c r="H1333" s="9" t="s">
        <v>3937</v>
      </c>
    </row>
    <row r="1334" spans="1:8" s="3" customFormat="1" ht="20.100000000000001" customHeight="1" x14ac:dyDescent="0.2">
      <c r="A1334" s="7" t="s">
        <v>2613</v>
      </c>
      <c r="B1334" s="19" t="s">
        <v>2614</v>
      </c>
      <c r="C1334" s="19" t="s">
        <v>2615</v>
      </c>
      <c r="D1334" s="9" t="s">
        <v>4030</v>
      </c>
      <c r="E1334" s="9">
        <v>14.95</v>
      </c>
      <c r="F1334" s="10">
        <v>0.25</v>
      </c>
      <c r="G1334" s="11">
        <f>E1334*75%</f>
        <v>11.212499999999999</v>
      </c>
      <c r="H1334" s="9" t="s">
        <v>2</v>
      </c>
    </row>
    <row r="1335" spans="1:8" s="3" customFormat="1" ht="20.100000000000001" customHeight="1" x14ac:dyDescent="0.2">
      <c r="A1335" s="7" t="s">
        <v>1439</v>
      </c>
      <c r="B1335" s="19" t="s">
        <v>1440</v>
      </c>
      <c r="C1335" s="19" t="s">
        <v>1441</v>
      </c>
      <c r="D1335" s="9" t="s">
        <v>4030</v>
      </c>
      <c r="E1335" s="9">
        <v>49.8</v>
      </c>
      <c r="F1335" s="10">
        <v>0.2</v>
      </c>
      <c r="G1335" s="11">
        <f>E1335*80%</f>
        <v>39.840000000000003</v>
      </c>
      <c r="H1335" s="9" t="s">
        <v>66</v>
      </c>
    </row>
    <row r="1336" spans="1:8" s="3" customFormat="1" ht="20.100000000000001" customHeight="1" x14ac:dyDescent="0.2">
      <c r="A1336" s="7" t="s">
        <v>3188</v>
      </c>
      <c r="B1336" s="19" t="s">
        <v>3189</v>
      </c>
      <c r="C1336" s="19" t="s">
        <v>3190</v>
      </c>
      <c r="D1336" s="9" t="s">
        <v>4030</v>
      </c>
      <c r="E1336" s="9">
        <v>33.99</v>
      </c>
      <c r="F1336" s="10">
        <v>0.25</v>
      </c>
      <c r="G1336" s="11">
        <f>E1336*75%</f>
        <v>25.4925</v>
      </c>
      <c r="H1336" s="9" t="s">
        <v>2</v>
      </c>
    </row>
    <row r="1337" spans="1:8" s="3" customFormat="1" ht="20.100000000000001" customHeight="1" x14ac:dyDescent="0.2">
      <c r="A1337" s="7" t="s">
        <v>3807</v>
      </c>
      <c r="B1337" s="19" t="s">
        <v>3808</v>
      </c>
      <c r="C1337" s="19" t="s">
        <v>3809</v>
      </c>
      <c r="D1337" s="9" t="s">
        <v>4030</v>
      </c>
      <c r="E1337" s="9">
        <v>50</v>
      </c>
      <c r="F1337" s="10">
        <v>0.25</v>
      </c>
      <c r="G1337" s="11">
        <f>E1337*75%</f>
        <v>37.5</v>
      </c>
      <c r="H1337" s="9" t="s">
        <v>3937</v>
      </c>
    </row>
    <row r="1338" spans="1:8" s="3" customFormat="1" ht="20.100000000000001" customHeight="1" x14ac:dyDescent="0.2">
      <c r="A1338" s="7" t="s">
        <v>1232</v>
      </c>
      <c r="B1338" s="19" t="s">
        <v>1233</v>
      </c>
      <c r="C1338" s="19" t="s">
        <v>1234</v>
      </c>
      <c r="D1338" s="9" t="s">
        <v>4030</v>
      </c>
      <c r="E1338" s="9">
        <v>29.8</v>
      </c>
      <c r="F1338" s="10">
        <v>0.2</v>
      </c>
      <c r="G1338" s="11">
        <f>E1338*80%</f>
        <v>23.840000000000003</v>
      </c>
      <c r="H1338" s="9" t="s">
        <v>66</v>
      </c>
    </row>
    <row r="1339" spans="1:8" s="3" customFormat="1" ht="20.100000000000001" customHeight="1" x14ac:dyDescent="0.2">
      <c r="A1339" s="7" t="s">
        <v>2688</v>
      </c>
      <c r="B1339" s="19" t="s">
        <v>2689</v>
      </c>
      <c r="C1339" s="19" t="s">
        <v>2690</v>
      </c>
      <c r="D1339" s="9" t="s">
        <v>4030</v>
      </c>
      <c r="E1339" s="9">
        <v>5.95</v>
      </c>
      <c r="F1339" s="10">
        <v>0.25</v>
      </c>
      <c r="G1339" s="11">
        <f>E1339*75%</f>
        <v>4.4625000000000004</v>
      </c>
      <c r="H1339" s="9" t="s">
        <v>2</v>
      </c>
    </row>
    <row r="1340" spans="1:8" s="3" customFormat="1" ht="20.100000000000001" customHeight="1" x14ac:dyDescent="0.2">
      <c r="A1340" s="7" t="s">
        <v>2604</v>
      </c>
      <c r="B1340" s="19" t="s">
        <v>2605</v>
      </c>
      <c r="C1340" s="19" t="s">
        <v>2606</v>
      </c>
      <c r="D1340" s="9" t="s">
        <v>4030</v>
      </c>
      <c r="E1340" s="9">
        <v>22.95</v>
      </c>
      <c r="F1340" s="10">
        <v>0.25</v>
      </c>
      <c r="G1340" s="11">
        <f>E1340*75%</f>
        <v>17.212499999999999</v>
      </c>
      <c r="H1340" s="9" t="s">
        <v>2</v>
      </c>
    </row>
    <row r="1341" spans="1:8" s="3" customFormat="1" ht="20.100000000000001" customHeight="1" x14ac:dyDescent="0.2">
      <c r="A1341" s="7" t="s">
        <v>2230</v>
      </c>
      <c r="B1341" s="19" t="s">
        <v>2231</v>
      </c>
      <c r="C1341" s="19" t="s">
        <v>2232</v>
      </c>
      <c r="D1341" s="12" t="s">
        <v>4030</v>
      </c>
      <c r="E1341" s="9">
        <v>50</v>
      </c>
      <c r="F1341" s="10">
        <v>0.2</v>
      </c>
      <c r="G1341" s="11">
        <f>E1341*80%</f>
        <v>40</v>
      </c>
      <c r="H1341" s="9" t="s">
        <v>3937</v>
      </c>
    </row>
    <row r="1342" spans="1:8" s="3" customFormat="1" ht="20.100000000000001" customHeight="1" x14ac:dyDescent="0.2">
      <c r="A1342" s="7" t="s">
        <v>3972</v>
      </c>
      <c r="B1342" s="19" t="s">
        <v>4002</v>
      </c>
      <c r="C1342" s="19" t="s">
        <v>3942</v>
      </c>
      <c r="D1342" s="9" t="s">
        <v>4030</v>
      </c>
      <c r="E1342" s="9">
        <v>9.9499999999999993</v>
      </c>
      <c r="F1342" s="10">
        <v>0.2</v>
      </c>
      <c r="G1342" s="14">
        <f>E1342*80%</f>
        <v>7.96</v>
      </c>
      <c r="H1342" s="9" t="s">
        <v>2</v>
      </c>
    </row>
    <row r="1343" spans="1:8" s="3" customFormat="1" ht="20.100000000000001" customHeight="1" x14ac:dyDescent="0.2">
      <c r="A1343" s="7" t="s">
        <v>3873</v>
      </c>
      <c r="B1343" s="19" t="s">
        <v>3874</v>
      </c>
      <c r="C1343" s="19" t="s">
        <v>3875</v>
      </c>
      <c r="D1343" s="9" t="s">
        <v>4030</v>
      </c>
      <c r="E1343" s="9">
        <v>30</v>
      </c>
      <c r="F1343" s="13">
        <v>0.4</v>
      </c>
      <c r="G1343" s="11">
        <f>E1343*60%</f>
        <v>18</v>
      </c>
      <c r="H1343" s="9" t="s">
        <v>2</v>
      </c>
    </row>
    <row r="1344" spans="1:8" s="3" customFormat="1" ht="20.100000000000001" customHeight="1" x14ac:dyDescent="0.2">
      <c r="A1344" s="7" t="s">
        <v>3751</v>
      </c>
      <c r="B1344" s="19" t="s">
        <v>3752</v>
      </c>
      <c r="C1344" s="19" t="s">
        <v>3753</v>
      </c>
      <c r="D1344" s="12" t="s">
        <v>4030</v>
      </c>
      <c r="E1344" s="9">
        <v>35</v>
      </c>
      <c r="F1344" s="10">
        <v>0.25</v>
      </c>
      <c r="G1344" s="11">
        <f>E1344*75%</f>
        <v>26.25</v>
      </c>
      <c r="H1344" s="9" t="s">
        <v>3937</v>
      </c>
    </row>
    <row r="1345" spans="1:19" s="3" customFormat="1" ht="20.100000000000001" customHeight="1" x14ac:dyDescent="0.2">
      <c r="A1345" s="7" t="s">
        <v>3185</v>
      </c>
      <c r="B1345" s="19" t="s">
        <v>3186</v>
      </c>
      <c r="C1345" s="19" t="s">
        <v>3187</v>
      </c>
      <c r="D1345" s="9" t="s">
        <v>4030</v>
      </c>
      <c r="E1345" s="9">
        <v>49.99</v>
      </c>
      <c r="F1345" s="10">
        <v>0.25</v>
      </c>
      <c r="G1345" s="11">
        <f>E1345*75%</f>
        <v>37.4925</v>
      </c>
      <c r="H1345" s="9" t="s">
        <v>2</v>
      </c>
    </row>
    <row r="1346" spans="1:19" s="3" customFormat="1" ht="20.100000000000001" customHeight="1" x14ac:dyDescent="0.2">
      <c r="A1346" s="7" t="s">
        <v>3443</v>
      </c>
      <c r="B1346" s="19" t="s">
        <v>3444</v>
      </c>
      <c r="C1346" s="19" t="s">
        <v>3445</v>
      </c>
      <c r="D1346" s="9" t="s">
        <v>4030</v>
      </c>
      <c r="E1346" s="9">
        <v>16.95</v>
      </c>
      <c r="F1346" s="10">
        <v>0.2</v>
      </c>
      <c r="G1346" s="11">
        <f>E1346*80%</f>
        <v>13.56</v>
      </c>
      <c r="H1346" s="9" t="s">
        <v>2</v>
      </c>
    </row>
    <row r="1347" spans="1:19" s="3" customFormat="1" ht="20.100000000000001" customHeight="1" x14ac:dyDescent="0.2">
      <c r="A1347" s="7" t="s">
        <v>1451</v>
      </c>
      <c r="B1347" s="19" t="s">
        <v>1452</v>
      </c>
      <c r="C1347" s="19" t="s">
        <v>1453</v>
      </c>
      <c r="D1347" s="9" t="s">
        <v>4030</v>
      </c>
      <c r="E1347" s="9">
        <v>49.8</v>
      </c>
      <c r="F1347" s="10">
        <v>0.2</v>
      </c>
      <c r="G1347" s="11">
        <f>E1347*80%</f>
        <v>39.840000000000003</v>
      </c>
      <c r="H1347" s="9" t="s">
        <v>66</v>
      </c>
    </row>
    <row r="1348" spans="1:19" s="3" customFormat="1" ht="20.100000000000001" customHeight="1" x14ac:dyDescent="0.2">
      <c r="A1348" s="7" t="s">
        <v>3332</v>
      </c>
      <c r="B1348" s="19" t="s">
        <v>3333</v>
      </c>
      <c r="C1348" s="19" t="s">
        <v>3334</v>
      </c>
      <c r="D1348" s="9" t="s">
        <v>4036</v>
      </c>
      <c r="E1348" s="9">
        <v>42</v>
      </c>
      <c r="F1348" s="10">
        <v>0.2</v>
      </c>
      <c r="G1348" s="11">
        <f>E1348*80%</f>
        <v>33.6</v>
      </c>
      <c r="H1348" s="9" t="s">
        <v>2</v>
      </c>
    </row>
    <row r="1349" spans="1:19" s="3" customFormat="1" ht="20.100000000000001" customHeight="1" x14ac:dyDescent="0.2">
      <c r="A1349" s="7" t="s">
        <v>1583</v>
      </c>
      <c r="B1349" s="19" t="s">
        <v>1584</v>
      </c>
      <c r="C1349" s="19" t="s">
        <v>1585</v>
      </c>
      <c r="D1349" s="9" t="s">
        <v>4036</v>
      </c>
      <c r="E1349" s="9">
        <v>50</v>
      </c>
      <c r="F1349" s="10">
        <v>0.28000000000000003</v>
      </c>
      <c r="G1349" s="11">
        <f>E1349*72%</f>
        <v>36</v>
      </c>
      <c r="H1349" s="9" t="s">
        <v>2</v>
      </c>
    </row>
    <row r="1350" spans="1:19" s="3" customFormat="1" ht="20.100000000000001" customHeight="1" x14ac:dyDescent="0.2">
      <c r="A1350" s="7" t="s">
        <v>2460</v>
      </c>
      <c r="B1350" s="19" t="s">
        <v>2461</v>
      </c>
      <c r="C1350" s="19" t="s">
        <v>2462</v>
      </c>
      <c r="D1350" s="9" t="s">
        <v>4036</v>
      </c>
      <c r="E1350" s="9">
        <v>25</v>
      </c>
      <c r="F1350" s="10">
        <v>0.2</v>
      </c>
      <c r="G1350" s="11">
        <f>E1350*80%</f>
        <v>20</v>
      </c>
      <c r="H1350" s="9" t="s">
        <v>2</v>
      </c>
    </row>
    <row r="1351" spans="1:19" s="3" customFormat="1" ht="20.100000000000001" customHeight="1" x14ac:dyDescent="0.2">
      <c r="A1351" s="7" t="s">
        <v>2416</v>
      </c>
      <c r="B1351" s="19" t="s">
        <v>2417</v>
      </c>
      <c r="C1351" s="19" t="s">
        <v>2418</v>
      </c>
      <c r="D1351" s="9" t="s">
        <v>4036</v>
      </c>
      <c r="E1351" s="9">
        <v>35</v>
      </c>
      <c r="F1351" s="10">
        <v>0.2</v>
      </c>
      <c r="G1351" s="11">
        <f>E1351*80%</f>
        <v>28</v>
      </c>
      <c r="H1351" s="9" t="s">
        <v>2</v>
      </c>
    </row>
    <row r="1352" spans="1:19" s="3" customFormat="1" ht="20.100000000000001" customHeight="1" x14ac:dyDescent="0.2">
      <c r="A1352" s="7" t="s">
        <v>3730</v>
      </c>
      <c r="B1352" s="19" t="s">
        <v>3731</v>
      </c>
      <c r="C1352" s="19" t="s">
        <v>3732</v>
      </c>
      <c r="D1352" s="9" t="s">
        <v>4036</v>
      </c>
      <c r="E1352" s="9">
        <v>75</v>
      </c>
      <c r="F1352" s="10">
        <v>0.25</v>
      </c>
      <c r="G1352" s="11">
        <f>E1352*75%</f>
        <v>56.25</v>
      </c>
      <c r="H1352" s="9" t="s">
        <v>3937</v>
      </c>
    </row>
    <row r="1353" spans="1:19" s="3" customFormat="1" ht="20.100000000000001" customHeight="1" x14ac:dyDescent="0.2">
      <c r="A1353" s="7" t="s">
        <v>2625</v>
      </c>
      <c r="B1353" s="19" t="s">
        <v>2626</v>
      </c>
      <c r="C1353" s="19" t="s">
        <v>2627</v>
      </c>
      <c r="D1353" s="9" t="s">
        <v>4036</v>
      </c>
      <c r="E1353" s="9">
        <v>24.95</v>
      </c>
      <c r="F1353" s="10">
        <v>0.25</v>
      </c>
      <c r="G1353" s="11">
        <f>E1353*75%</f>
        <v>18.712499999999999</v>
      </c>
      <c r="H1353" s="9" t="s">
        <v>2</v>
      </c>
    </row>
    <row r="1354" spans="1:19" s="3" customFormat="1" ht="20.100000000000001" customHeight="1" x14ac:dyDescent="0.2">
      <c r="A1354" s="7" t="s">
        <v>2529</v>
      </c>
      <c r="B1354" s="19" t="s">
        <v>2530</v>
      </c>
      <c r="C1354" s="19" t="s">
        <v>2531</v>
      </c>
      <c r="D1354" s="9" t="s">
        <v>4036</v>
      </c>
      <c r="E1354" s="9">
        <v>12.95</v>
      </c>
      <c r="F1354" s="10">
        <v>0.2</v>
      </c>
      <c r="G1354" s="11">
        <f>E1354*80%</f>
        <v>10.36</v>
      </c>
      <c r="H1354" s="9" t="s">
        <v>2</v>
      </c>
    </row>
    <row r="1355" spans="1:19" s="3" customFormat="1" ht="20.100000000000001" customHeight="1" x14ac:dyDescent="0.2">
      <c r="A1355" s="7" t="s">
        <v>1499</v>
      </c>
      <c r="B1355" s="19" t="s">
        <v>1500</v>
      </c>
      <c r="C1355" s="19" t="s">
        <v>1501</v>
      </c>
      <c r="D1355" s="9" t="s">
        <v>4036</v>
      </c>
      <c r="E1355" s="9">
        <v>24.95</v>
      </c>
      <c r="F1355" s="10">
        <v>0.2</v>
      </c>
      <c r="G1355" s="11">
        <f>E1355*80%</f>
        <v>19.96</v>
      </c>
      <c r="H1355" s="9" t="s">
        <v>2</v>
      </c>
    </row>
    <row r="1356" spans="1:19" s="3" customFormat="1" ht="20.100000000000001" customHeight="1" x14ac:dyDescent="0.2">
      <c r="A1356" s="7" t="s">
        <v>3380</v>
      </c>
      <c r="B1356" s="19" t="s">
        <v>3381</v>
      </c>
      <c r="C1356" s="19" t="s">
        <v>3382</v>
      </c>
      <c r="D1356" s="9" t="s">
        <v>4036</v>
      </c>
      <c r="E1356" s="9">
        <v>27</v>
      </c>
      <c r="F1356" s="10">
        <v>0.2</v>
      </c>
      <c r="G1356" s="11">
        <f>E1356*80%</f>
        <v>21.6</v>
      </c>
      <c r="H1356" s="9" t="s">
        <v>2</v>
      </c>
    </row>
    <row r="1357" spans="1:19" s="3" customFormat="1" ht="20.100000000000001" customHeight="1" x14ac:dyDescent="0.2">
      <c r="A1357" s="7" t="s">
        <v>2709</v>
      </c>
      <c r="B1357" s="19" t="s">
        <v>2710</v>
      </c>
      <c r="C1357" s="19" t="s">
        <v>2711</v>
      </c>
      <c r="D1357" s="9" t="s">
        <v>4036</v>
      </c>
      <c r="E1357" s="9">
        <v>22.95</v>
      </c>
      <c r="F1357" s="10">
        <v>0.25</v>
      </c>
      <c r="G1357" s="11">
        <f>E1357*75%</f>
        <v>17.212499999999999</v>
      </c>
      <c r="H1357" s="9" t="s">
        <v>2</v>
      </c>
    </row>
    <row r="1358" spans="1:19" s="3" customFormat="1" ht="20.100000000000001" customHeight="1" x14ac:dyDescent="0.2">
      <c r="A1358" s="7" t="s">
        <v>2302</v>
      </c>
      <c r="B1358" s="19" t="s">
        <v>2303</v>
      </c>
      <c r="C1358" s="19" t="s">
        <v>2304</v>
      </c>
      <c r="D1358" s="9" t="s">
        <v>4036</v>
      </c>
      <c r="E1358" s="9">
        <v>9.9499999999999993</v>
      </c>
      <c r="F1358" s="10">
        <v>0.2</v>
      </c>
      <c r="G1358" s="11">
        <f>E1358*80%</f>
        <v>7.96</v>
      </c>
      <c r="H1358" s="9" t="s">
        <v>2</v>
      </c>
    </row>
    <row r="1359" spans="1:19" s="3" customFormat="1" ht="20.100000000000001" customHeight="1" x14ac:dyDescent="0.2">
      <c r="A1359" s="7" t="s">
        <v>1292</v>
      </c>
      <c r="B1359" s="19" t="s">
        <v>1293</v>
      </c>
      <c r="C1359" s="19" t="s">
        <v>1294</v>
      </c>
      <c r="D1359" s="9" t="s">
        <v>4036</v>
      </c>
      <c r="E1359" s="9">
        <v>22.8</v>
      </c>
      <c r="F1359" s="10">
        <v>0.2</v>
      </c>
      <c r="G1359" s="11">
        <f>E1359*80%</f>
        <v>18.240000000000002</v>
      </c>
      <c r="H1359" s="9" t="s">
        <v>66</v>
      </c>
    </row>
    <row r="1360" spans="1:19" ht="20.100000000000001" customHeight="1" x14ac:dyDescent="0.25">
      <c r="A1360" s="7" t="s">
        <v>2565</v>
      </c>
      <c r="B1360" s="19" t="s">
        <v>2566</v>
      </c>
      <c r="C1360" s="19" t="s">
        <v>2567</v>
      </c>
      <c r="D1360" s="9" t="s">
        <v>4036</v>
      </c>
      <c r="E1360" s="9">
        <v>35</v>
      </c>
      <c r="F1360" s="10">
        <v>0.2</v>
      </c>
      <c r="G1360" s="11">
        <f>E1360*80%</f>
        <v>28</v>
      </c>
      <c r="H1360" s="9" t="s">
        <v>2</v>
      </c>
      <c r="I1360" s="21"/>
      <c r="J1360" s="21"/>
      <c r="K1360" s="21"/>
      <c r="L1360" s="21"/>
      <c r="M1360" s="21"/>
      <c r="N1360" s="21"/>
      <c r="O1360" s="21"/>
      <c r="P1360" s="21"/>
      <c r="Q1360" s="21"/>
      <c r="R1360" s="21"/>
      <c r="S1360" s="21"/>
    </row>
    <row r="1361" spans="6:19" ht="20.100000000000001" customHeight="1" x14ac:dyDescent="0.25"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</row>
    <row r="1362" spans="6:19" ht="20.100000000000001" customHeight="1" x14ac:dyDescent="0.25"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</row>
    <row r="1363" spans="6:19" ht="20.100000000000001" customHeight="1" x14ac:dyDescent="0.25"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</row>
    <row r="1364" spans="6:19" ht="20.100000000000001" customHeight="1" x14ac:dyDescent="0.25"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</row>
  </sheetData>
  <sortState ref="A2:H1364">
    <sortCondition ref="D1339"/>
  </sortState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D18" sqref="D18"/>
    </sheetView>
  </sheetViews>
  <sheetFormatPr defaultRowHeight="15" x14ac:dyDescent="0.25"/>
  <cols>
    <col min="1" max="1" width="18.42578125" customWidth="1"/>
    <col min="3" max="3" width="32.7109375" customWidth="1"/>
  </cols>
  <sheetData>
    <row r="1" ht="20.100000000000001" customHeight="1" x14ac:dyDescent="0.25"/>
    <row r="2" ht="20.100000000000001" customHeight="1" x14ac:dyDescent="0.25"/>
    <row r="3" ht="20.100000000000001" customHeight="1" x14ac:dyDescent="0.25"/>
    <row r="4" ht="20.100000000000001" customHeight="1" x14ac:dyDescent="0.25"/>
    <row r="5" ht="20.100000000000001" customHeight="1" x14ac:dyDescent="0.25"/>
    <row r="6" ht="20.100000000000001" customHeight="1" x14ac:dyDescent="0.25"/>
    <row r="7" ht="20.100000000000001" customHeight="1" x14ac:dyDescent="0.25"/>
    <row r="8" ht="20.100000000000001" customHeight="1" x14ac:dyDescent="0.25"/>
    <row r="9" ht="20.100000000000001" customHeight="1" x14ac:dyDescent="0.25"/>
  </sheetData>
  <pageMargins left="0.7" right="0.7" top="0.75" bottom="0.75" header="0.3" footer="0.3"/>
  <pageSetup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PS 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</dc:creator>
  <cp:lastModifiedBy>Soshiance</cp:lastModifiedBy>
  <cp:lastPrinted>2013-03-18T06:44:55Z</cp:lastPrinted>
  <dcterms:created xsi:type="dcterms:W3CDTF">2013-03-09T05:46:11Z</dcterms:created>
  <dcterms:modified xsi:type="dcterms:W3CDTF">2013-04-21T05:29:45Z</dcterms:modified>
</cp:coreProperties>
</file>